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P&amp;L" sheetId="1" r:id="rId1"/>
    <sheet name="Balance Sheet" sheetId="2" r:id="rId2"/>
    <sheet name="Sheet2" sheetId="3" state="hidden" r:id="rId3"/>
    <sheet name="Sheet3" sheetId="4" state="hidden" r:id="rId4"/>
  </sheets>
  <definedNames>
    <definedName name="_xlnm.Print_Titles" localSheetId="1">'Balance Sheet'!$A:$E,'Balance Sheet'!$5:$5</definedName>
    <definedName name="_xlnm.Print_Titles" localSheetId="0">'P&amp;L'!$A:$E,'P&amp;L'!$2:$3</definedName>
  </definedNames>
  <calcPr fullCalcOnLoad="1"/>
</workbook>
</file>

<file path=xl/sharedStrings.xml><?xml version="1.0" encoding="utf-8"?>
<sst xmlns="http://schemas.openxmlformats.org/spreadsheetml/2006/main" count="103" uniqueCount="103">
  <si>
    <t>Jul '10 - Jun 11</t>
  </si>
  <si>
    <t>Annual Budget</t>
  </si>
  <si>
    <t>Income</t>
  </si>
  <si>
    <t>Revenues</t>
  </si>
  <si>
    <t>Revenues LA City</t>
  </si>
  <si>
    <t>Rollover from Prior Periods</t>
  </si>
  <si>
    <t>Total Revenues</t>
  </si>
  <si>
    <t>Total Income</t>
  </si>
  <si>
    <t>Expense</t>
  </si>
  <si>
    <t>Community Improvement Projects</t>
  </si>
  <si>
    <t>Benches (3/11)</t>
  </si>
  <si>
    <t>LAPD PALS Computer (3/11)</t>
  </si>
  <si>
    <t>Million Trees LA (#104) Trees</t>
  </si>
  <si>
    <t>Million Trees LA (3/11) Trees</t>
  </si>
  <si>
    <t>Nestle School Duplicator 2/11</t>
  </si>
  <si>
    <t>Oak Park Const (#105)Benches/C</t>
  </si>
  <si>
    <t>Public Works-Match Fund  (3/11)</t>
  </si>
  <si>
    <t>Speed Control Sign (#106)</t>
  </si>
  <si>
    <t>Total Community Improvement Projects</t>
  </si>
  <si>
    <t>NPG Grants</t>
  </si>
  <si>
    <t>Tarzana El Phys Ed. (3/11)</t>
  </si>
  <si>
    <t>TC&amp;CC Emergency Prep (#102)</t>
  </si>
  <si>
    <t>Total NPG Grants</t>
  </si>
  <si>
    <t>Operations</t>
  </si>
  <si>
    <t>Facilities Related &amp; Space Rent</t>
  </si>
  <si>
    <t>Rent</t>
  </si>
  <si>
    <t>Total Facilities Related &amp; Space Rent</t>
  </si>
  <si>
    <t>General Operations &amp; Misc</t>
  </si>
  <si>
    <t>Budget Committee Expenses</t>
  </si>
  <si>
    <t>Land Use CommExpenses</t>
  </si>
  <si>
    <t>Meeting Expense</t>
  </si>
  <si>
    <t>PO Box Rental</t>
  </si>
  <si>
    <t>Presidents Expenses</t>
  </si>
  <si>
    <t>Telephone</t>
  </si>
  <si>
    <t>Treasurers Expenses</t>
  </si>
  <si>
    <t>Total General Operations &amp; Misc</t>
  </si>
  <si>
    <t>Staffing &amp; Temporary Help</t>
  </si>
  <si>
    <t>Secretary Help-Minutes</t>
  </si>
  <si>
    <t>Total Staffing &amp; Temporary Help</t>
  </si>
  <si>
    <t>Total Operations</t>
  </si>
  <si>
    <t>Outreach Expenses</t>
  </si>
  <si>
    <t>Advertising</t>
  </si>
  <si>
    <t>Banners (3/11)</t>
  </si>
  <si>
    <t>General Outreach</t>
  </si>
  <si>
    <t>Total Advertising</t>
  </si>
  <si>
    <t>Meeting Expenses</t>
  </si>
  <si>
    <t>Name Plates &amp; Business Cards</t>
  </si>
  <si>
    <t>Total Meeting Expenses</t>
  </si>
  <si>
    <t>Outreach Events</t>
  </si>
  <si>
    <t>Citywide NC Congress 2011</t>
  </si>
  <si>
    <t>Equipment for Special Events</t>
  </si>
  <si>
    <t>Land Use Beautification Team</t>
  </si>
  <si>
    <t>National Night Out 8/10 (5/10)</t>
  </si>
  <si>
    <t>Senior Symposium 5/11 (3/11)</t>
  </si>
  <si>
    <t>Sustainability Wkshop 2/11</t>
  </si>
  <si>
    <t>VANC 8th Anniv Mixer2/11</t>
  </si>
  <si>
    <t>VANC Planning Forum-11/10 (9/10</t>
  </si>
  <si>
    <t>Total Outreach Events</t>
  </si>
  <si>
    <t>Website Maint/Enhancement/Creat</t>
  </si>
  <si>
    <t>Mailing List Maintenance</t>
  </si>
  <si>
    <t>Web Site Domain Name</t>
  </si>
  <si>
    <t>Web Site Updates</t>
  </si>
  <si>
    <t>Total Website Maint/Enhancement/Creat</t>
  </si>
  <si>
    <t>Total Outreach Expenses</t>
  </si>
  <si>
    <t>Unallocated</t>
  </si>
  <si>
    <t>Total Expense</t>
  </si>
  <si>
    <t>Jun 30, 11</t>
  </si>
  <si>
    <t>ASSETS</t>
  </si>
  <si>
    <t>Current Assets</t>
  </si>
  <si>
    <t>Checking/Savings</t>
  </si>
  <si>
    <t>Warrant Balance at 6-30-11</t>
  </si>
  <si>
    <t>Total Checking/Savings</t>
  </si>
  <si>
    <t>Total Current Assets</t>
  </si>
  <si>
    <t>TOTAL ASSETS</t>
  </si>
  <si>
    <t>LIABILITIES &amp; EQUITY</t>
  </si>
  <si>
    <t>Liabilities</t>
  </si>
  <si>
    <t>Current Liabilities</t>
  </si>
  <si>
    <t>Other Current Liabilities</t>
  </si>
  <si>
    <t>Warrants Payable-Year End</t>
  </si>
  <si>
    <t>Total Other Current Liabilities</t>
  </si>
  <si>
    <t>Total Current Liabilities</t>
  </si>
  <si>
    <t>Total Liabilities</t>
  </si>
  <si>
    <t>Equity</t>
  </si>
  <si>
    <t>Excess Revenvue Over(Under) Exp</t>
  </si>
  <si>
    <t>Total Equity</t>
  </si>
  <si>
    <t>TOTAL LIABILITIES &amp; EQUITY</t>
  </si>
  <si>
    <t>Other Meeting Expenses</t>
  </si>
  <si>
    <t>Exces of Revenues Over/(Under) Expenses</t>
  </si>
  <si>
    <t>Note: The monies not spent or carried over to the next fiscal year were lost. The total lost was $969.64.</t>
  </si>
  <si>
    <t>REVISED  9-19-11</t>
  </si>
  <si>
    <t>Excess of Revenues Over/(Under) Expenses</t>
  </si>
  <si>
    <t>Revised 9-19-11</t>
  </si>
  <si>
    <t>The financial statements were revised based on DONE's report of invoices paid after June 30, 2011 but carried back (encumbered) as of June 30, 2011.</t>
  </si>
  <si>
    <t>The following invoices for Kelly Services were carried back to June 30, 2011</t>
  </si>
  <si>
    <t>TNC # 126</t>
  </si>
  <si>
    <t>TNC # 127</t>
  </si>
  <si>
    <t>TNC # 128</t>
  </si>
  <si>
    <t>TNC # 129</t>
  </si>
  <si>
    <t>TNC # 130</t>
  </si>
  <si>
    <t>TNC # 131</t>
  </si>
  <si>
    <t>(Partial invoice)</t>
  </si>
  <si>
    <t>Total</t>
  </si>
  <si>
    <t xml:space="preserve">The amount not spent or encumbered was lost. That amount is $969.64.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</si>
</sst>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49" fontId="38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39" fontId="39" fillId="0" borderId="0" xfId="0" applyNumberFormat="1" applyFont="1" applyAlignment="1">
      <alignment/>
    </xf>
    <xf numFmtId="49" fontId="39" fillId="0" borderId="0" xfId="0" applyNumberFormat="1" applyFont="1" applyAlignment="1">
      <alignment/>
    </xf>
    <xf numFmtId="39" fontId="39" fillId="0" borderId="0" xfId="0" applyNumberFormat="1" applyFont="1" applyBorder="1" applyAlignment="1">
      <alignment/>
    </xf>
    <xf numFmtId="39" fontId="39" fillId="0" borderId="11" xfId="0" applyNumberFormat="1" applyFont="1" applyBorder="1" applyAlignment="1">
      <alignment/>
    </xf>
    <xf numFmtId="39" fontId="39" fillId="0" borderId="12" xfId="0" applyNumberFormat="1" applyFont="1" applyBorder="1" applyAlignment="1">
      <alignment/>
    </xf>
    <xf numFmtId="39" fontId="39" fillId="0" borderId="13" xfId="0" applyNumberFormat="1" applyFont="1" applyBorder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 horizontal="center"/>
    </xf>
    <xf numFmtId="49" fontId="38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NumberFormat="1" applyFont="1" applyAlignment="1">
      <alignment/>
    </xf>
    <xf numFmtId="0" fontId="0" fillId="0" borderId="0" xfId="0" applyNumberFormat="1" applyAlignment="1">
      <alignment/>
    </xf>
    <xf numFmtId="164" fontId="39" fillId="0" borderId="0" xfId="0" applyNumberFormat="1" applyFont="1" applyAlignment="1">
      <alignment/>
    </xf>
    <xf numFmtId="49" fontId="38" fillId="0" borderId="10" xfId="0" applyNumberFormat="1" applyFont="1" applyBorder="1" applyAlignment="1">
      <alignment horizontal="center"/>
    </xf>
    <xf numFmtId="39" fontId="39" fillId="0" borderId="12" xfId="0" applyNumberFormat="1" applyFont="1" applyFill="1" applyBorder="1" applyAlignment="1">
      <alignment/>
    </xf>
    <xf numFmtId="39" fontId="0" fillId="0" borderId="0" xfId="0" applyNumberFormat="1" applyAlignment="1">
      <alignment/>
    </xf>
    <xf numFmtId="7" fontId="38" fillId="0" borderId="15" xfId="0" applyNumberFormat="1" applyFont="1" applyBorder="1" applyAlignment="1">
      <alignment/>
    </xf>
    <xf numFmtId="7" fontId="38" fillId="0" borderId="0" xfId="0" applyNumberFormat="1" applyFont="1" applyAlignment="1">
      <alignment/>
    </xf>
    <xf numFmtId="7" fontId="39" fillId="0" borderId="0" xfId="0" applyNumberFormat="1" applyFont="1" applyAlignment="1">
      <alignment/>
    </xf>
    <xf numFmtId="49" fontId="40" fillId="0" borderId="0" xfId="0" applyNumberFormat="1" applyFont="1" applyBorder="1" applyAlignment="1">
      <alignment horizontal="centerContinuous"/>
    </xf>
    <xf numFmtId="7" fontId="39" fillId="0" borderId="0" xfId="0" applyNumberFormat="1" applyFont="1" applyBorder="1" applyAlignment="1">
      <alignment/>
    </xf>
    <xf numFmtId="0" fontId="41" fillId="0" borderId="0" xfId="0" applyNumberFormat="1" applyFont="1" applyAlignment="1">
      <alignment horizontal="center"/>
    </xf>
    <xf numFmtId="8" fontId="0" fillId="0" borderId="0" xfId="0" applyNumberFormat="1" applyAlignment="1">
      <alignment/>
    </xf>
    <xf numFmtId="7" fontId="0" fillId="0" borderId="0" xfId="44" applyNumberFormat="1" applyFont="1" applyAlignment="1">
      <alignment/>
    </xf>
    <xf numFmtId="7" fontId="0" fillId="0" borderId="16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1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3" sqref="A3"/>
      <selection pane="bottomRight" activeCell="O12" sqref="O12"/>
    </sheetView>
  </sheetViews>
  <sheetFormatPr defaultColWidth="9.140625" defaultRowHeight="15"/>
  <cols>
    <col min="1" max="2" width="6.00390625" style="15" customWidth="1"/>
    <col min="3" max="3" width="6.140625" style="15" customWidth="1"/>
    <col min="4" max="4" width="5.57421875" style="15" customWidth="1"/>
    <col min="5" max="5" width="30.7109375" style="15" customWidth="1"/>
    <col min="6" max="6" width="14.57421875" style="16" customWidth="1"/>
    <col min="7" max="7" width="2.28125" style="16" customWidth="1"/>
    <col min="8" max="8" width="15.421875" style="16" customWidth="1"/>
  </cols>
  <sheetData>
    <row r="2" spans="1:8" ht="19.5" thickBot="1">
      <c r="A2" s="1"/>
      <c r="B2" s="1"/>
      <c r="C2" s="1"/>
      <c r="D2" s="1"/>
      <c r="E2" s="1"/>
      <c r="F2" s="24" t="s">
        <v>89</v>
      </c>
      <c r="G2" s="2"/>
      <c r="H2" s="3"/>
    </row>
    <row r="3" spans="1:8" s="14" customFormat="1" ht="16.5" thickBot="1" thickTop="1">
      <c r="A3" s="11"/>
      <c r="B3" s="11"/>
      <c r="C3" s="11"/>
      <c r="D3" s="11"/>
      <c r="E3" s="11"/>
      <c r="F3" s="12" t="s">
        <v>0</v>
      </c>
      <c r="G3" s="13"/>
      <c r="H3" s="12" t="s">
        <v>1</v>
      </c>
    </row>
    <row r="4" spans="1:8" ht="15.75" thickTop="1">
      <c r="A4" s="1"/>
      <c r="B4" s="1" t="s">
        <v>2</v>
      </c>
      <c r="C4" s="1"/>
      <c r="D4" s="1"/>
      <c r="E4" s="1"/>
      <c r="F4" s="4"/>
      <c r="G4" s="5"/>
      <c r="H4" s="4"/>
    </row>
    <row r="5" spans="1:8" ht="15">
      <c r="A5" s="1"/>
      <c r="B5" s="1"/>
      <c r="C5" s="1" t="s">
        <v>3</v>
      </c>
      <c r="D5" s="1"/>
      <c r="E5" s="1"/>
      <c r="F5" s="4"/>
      <c r="G5" s="5"/>
      <c r="H5" s="4"/>
    </row>
    <row r="6" spans="1:8" ht="15">
      <c r="A6" s="1"/>
      <c r="B6" s="1"/>
      <c r="C6" s="1"/>
      <c r="D6" s="1" t="s">
        <v>4</v>
      </c>
      <c r="E6" s="1"/>
      <c r="F6" s="23">
        <v>45000</v>
      </c>
      <c r="G6" s="23"/>
      <c r="H6" s="23">
        <v>45000</v>
      </c>
    </row>
    <row r="7" spans="1:8" ht="15.75" thickBot="1">
      <c r="A7" s="1"/>
      <c r="B7" s="1"/>
      <c r="C7" s="1"/>
      <c r="D7" s="1" t="s">
        <v>5</v>
      </c>
      <c r="E7" s="1"/>
      <c r="F7" s="6">
        <v>96035.5</v>
      </c>
      <c r="G7" s="4"/>
      <c r="H7" s="6">
        <v>96035.5</v>
      </c>
    </row>
    <row r="8" spans="1:8" ht="15.75" thickBot="1">
      <c r="A8" s="1"/>
      <c r="B8" s="1"/>
      <c r="C8" s="1" t="s">
        <v>6</v>
      </c>
      <c r="D8" s="1"/>
      <c r="E8" s="1"/>
      <c r="F8" s="7">
        <f>ROUND(SUM(F5:F7),5)</f>
        <v>141035.5</v>
      </c>
      <c r="G8" s="4"/>
      <c r="H8" s="7">
        <f>ROUND(SUM(H5:H7),5)</f>
        <v>141035.5</v>
      </c>
    </row>
    <row r="9" spans="1:8" ht="30" customHeight="1">
      <c r="A9" s="1"/>
      <c r="B9" s="1" t="s">
        <v>7</v>
      </c>
      <c r="C9" s="1"/>
      <c r="D9" s="1"/>
      <c r="E9" s="1"/>
      <c r="F9" s="4">
        <f>ROUND(F4+F8,5)</f>
        <v>141035.5</v>
      </c>
      <c r="G9" s="4"/>
      <c r="H9" s="4">
        <f>ROUND(H4+H8,5)</f>
        <v>141035.5</v>
      </c>
    </row>
    <row r="10" spans="1:8" ht="30" customHeight="1">
      <c r="A10" s="1"/>
      <c r="B10" s="1" t="s">
        <v>8</v>
      </c>
      <c r="C10" s="1"/>
      <c r="D10" s="1"/>
      <c r="E10" s="1"/>
      <c r="F10" s="4"/>
      <c r="G10" s="4"/>
      <c r="H10" s="4"/>
    </row>
    <row r="11" spans="1:8" ht="15">
      <c r="A11" s="1"/>
      <c r="B11" s="1"/>
      <c r="C11" s="1" t="s">
        <v>9</v>
      </c>
      <c r="D11" s="1"/>
      <c r="E11" s="1"/>
      <c r="F11" s="4"/>
      <c r="G11" s="4"/>
      <c r="H11" s="4"/>
    </row>
    <row r="12" spans="1:8" ht="15">
      <c r="A12" s="1"/>
      <c r="B12" s="1"/>
      <c r="C12" s="1"/>
      <c r="D12" s="1" t="s">
        <v>10</v>
      </c>
      <c r="E12" s="1"/>
      <c r="F12" s="4">
        <v>4350</v>
      </c>
      <c r="G12" s="4"/>
      <c r="H12" s="4">
        <v>4350</v>
      </c>
    </row>
    <row r="13" spans="1:8" ht="15">
      <c r="A13" s="1"/>
      <c r="B13" s="1"/>
      <c r="C13" s="1"/>
      <c r="D13" s="1" t="s">
        <v>11</v>
      </c>
      <c r="E13" s="1"/>
      <c r="F13" s="4">
        <v>500</v>
      </c>
      <c r="G13" s="4"/>
      <c r="H13" s="4">
        <v>500</v>
      </c>
    </row>
    <row r="14" spans="1:8" ht="15">
      <c r="A14" s="1"/>
      <c r="B14" s="1"/>
      <c r="C14" s="1"/>
      <c r="D14" s="1" t="s">
        <v>12</v>
      </c>
      <c r="E14" s="1"/>
      <c r="F14" s="4">
        <v>50000</v>
      </c>
      <c r="G14" s="4"/>
      <c r="H14" s="4">
        <v>50000</v>
      </c>
    </row>
    <row r="15" spans="1:8" ht="15">
      <c r="A15" s="1"/>
      <c r="B15" s="1"/>
      <c r="C15" s="1"/>
      <c r="D15" s="1" t="s">
        <v>13</v>
      </c>
      <c r="E15" s="1"/>
      <c r="F15" s="4">
        <v>10000</v>
      </c>
      <c r="G15" s="4"/>
      <c r="H15" s="4">
        <v>10000</v>
      </c>
    </row>
    <row r="16" spans="1:8" ht="15">
      <c r="A16" s="1"/>
      <c r="B16" s="1"/>
      <c r="C16" s="1"/>
      <c r="D16" s="1" t="s">
        <v>14</v>
      </c>
      <c r="E16" s="1"/>
      <c r="F16" s="4">
        <v>2500</v>
      </c>
      <c r="G16" s="4"/>
      <c r="H16" s="4">
        <v>2500</v>
      </c>
    </row>
    <row r="17" spans="1:8" ht="15">
      <c r="A17" s="1"/>
      <c r="B17" s="1"/>
      <c r="C17" s="1"/>
      <c r="D17" s="1" t="s">
        <v>15</v>
      </c>
      <c r="E17" s="1"/>
      <c r="F17" s="4">
        <v>25000</v>
      </c>
      <c r="G17" s="4"/>
      <c r="H17" s="4">
        <v>25000</v>
      </c>
    </row>
    <row r="18" spans="1:8" ht="15">
      <c r="A18" s="1"/>
      <c r="B18" s="1"/>
      <c r="C18" s="1"/>
      <c r="D18" s="1" t="s">
        <v>16</v>
      </c>
      <c r="E18" s="1"/>
      <c r="F18" s="4">
        <v>10000</v>
      </c>
      <c r="G18" s="4"/>
      <c r="H18" s="4">
        <v>10000</v>
      </c>
    </row>
    <row r="19" spans="1:8" ht="15.75" thickBot="1">
      <c r="A19" s="1"/>
      <c r="B19" s="1"/>
      <c r="C19" s="1"/>
      <c r="D19" s="1" t="s">
        <v>17</v>
      </c>
      <c r="E19" s="1"/>
      <c r="F19" s="8">
        <v>0</v>
      </c>
      <c r="G19" s="4"/>
      <c r="H19" s="8">
        <v>0</v>
      </c>
    </row>
    <row r="20" spans="1:8" ht="15">
      <c r="A20" s="1"/>
      <c r="B20" s="1"/>
      <c r="C20" s="1" t="s">
        <v>18</v>
      </c>
      <c r="D20" s="1"/>
      <c r="E20" s="1"/>
      <c r="F20" s="4">
        <f>ROUND(SUM(F11:F19),5)</f>
        <v>102350</v>
      </c>
      <c r="G20" s="4"/>
      <c r="H20" s="4">
        <f>ROUND(SUM(H11:H19),5)</f>
        <v>102350</v>
      </c>
    </row>
    <row r="21" spans="1:8" ht="30" customHeight="1">
      <c r="A21" s="1"/>
      <c r="B21" s="1"/>
      <c r="C21" s="1" t="s">
        <v>19</v>
      </c>
      <c r="D21" s="1"/>
      <c r="E21" s="1"/>
      <c r="F21" s="4"/>
      <c r="G21" s="4"/>
      <c r="H21" s="4"/>
    </row>
    <row r="22" spans="1:8" ht="15">
      <c r="A22" s="1"/>
      <c r="B22" s="1"/>
      <c r="C22" s="1"/>
      <c r="D22" s="1" t="s">
        <v>20</v>
      </c>
      <c r="E22" s="1"/>
      <c r="F22" s="4">
        <v>5000</v>
      </c>
      <c r="G22" s="4"/>
      <c r="H22" s="4">
        <v>5000</v>
      </c>
    </row>
    <row r="23" spans="1:8" ht="15.75" thickBot="1">
      <c r="A23" s="1"/>
      <c r="B23" s="1"/>
      <c r="C23" s="1"/>
      <c r="D23" s="1" t="s">
        <v>21</v>
      </c>
      <c r="E23" s="1"/>
      <c r="F23" s="8">
        <v>6804.98</v>
      </c>
      <c r="G23" s="4"/>
      <c r="H23" s="8">
        <v>6804.98</v>
      </c>
    </row>
    <row r="24" spans="1:8" ht="15">
      <c r="A24" s="1"/>
      <c r="B24" s="1"/>
      <c r="C24" s="1" t="s">
        <v>22</v>
      </c>
      <c r="D24" s="1"/>
      <c r="E24" s="1"/>
      <c r="F24" s="4">
        <f>ROUND(SUM(F21:F23),5)</f>
        <v>11804.98</v>
      </c>
      <c r="G24" s="4"/>
      <c r="H24" s="4">
        <f>ROUND(SUM(H21:H23),5)</f>
        <v>11804.98</v>
      </c>
    </row>
    <row r="25" spans="1:8" ht="30" customHeight="1">
      <c r="A25" s="1"/>
      <c r="B25" s="1"/>
      <c r="C25" s="1" t="s">
        <v>23</v>
      </c>
      <c r="D25" s="1"/>
      <c r="E25" s="1"/>
      <c r="F25" s="4"/>
      <c r="G25" s="4"/>
      <c r="H25" s="4"/>
    </row>
    <row r="26" spans="1:8" ht="15">
      <c r="A26" s="1"/>
      <c r="B26" s="1"/>
      <c r="C26" s="1"/>
      <c r="D26" s="1" t="s">
        <v>24</v>
      </c>
      <c r="E26" s="1"/>
      <c r="F26" s="4"/>
      <c r="G26" s="4"/>
      <c r="H26" s="4"/>
    </row>
    <row r="27" spans="1:8" ht="15.75" thickBot="1">
      <c r="A27" s="1"/>
      <c r="B27" s="1"/>
      <c r="C27" s="1"/>
      <c r="D27" s="1"/>
      <c r="E27" s="1" t="s">
        <v>25</v>
      </c>
      <c r="F27" s="8">
        <v>4200</v>
      </c>
      <c r="G27" s="4"/>
      <c r="H27" s="8">
        <v>4200</v>
      </c>
    </row>
    <row r="28" spans="1:8" ht="15">
      <c r="A28" s="1"/>
      <c r="B28" s="1"/>
      <c r="C28" s="1"/>
      <c r="D28" s="1" t="s">
        <v>26</v>
      </c>
      <c r="E28" s="1"/>
      <c r="F28" s="4">
        <f>ROUND(SUM(F26:F27),5)</f>
        <v>4200</v>
      </c>
      <c r="G28" s="4"/>
      <c r="H28" s="4">
        <f>ROUND(SUM(H26:H27),5)</f>
        <v>4200</v>
      </c>
    </row>
    <row r="29" spans="1:8" ht="30" customHeight="1">
      <c r="A29" s="1"/>
      <c r="B29" s="1"/>
      <c r="C29" s="1"/>
      <c r="D29" s="1" t="s">
        <v>27</v>
      </c>
      <c r="E29" s="1"/>
      <c r="F29" s="4"/>
      <c r="G29" s="4"/>
      <c r="H29" s="4"/>
    </row>
    <row r="30" spans="1:8" ht="15">
      <c r="A30" s="1"/>
      <c r="B30" s="1"/>
      <c r="C30" s="1"/>
      <c r="D30" s="1"/>
      <c r="E30" s="1" t="s">
        <v>28</v>
      </c>
      <c r="F30" s="4">
        <v>64.95</v>
      </c>
      <c r="G30" s="4"/>
      <c r="H30" s="4">
        <v>100</v>
      </c>
    </row>
    <row r="31" spans="1:8" ht="15">
      <c r="A31" s="1"/>
      <c r="B31" s="1"/>
      <c r="C31" s="1"/>
      <c r="D31" s="1"/>
      <c r="E31" s="1" t="s">
        <v>29</v>
      </c>
      <c r="F31" s="4">
        <v>787.85</v>
      </c>
      <c r="G31" s="4"/>
      <c r="H31" s="4">
        <v>800</v>
      </c>
    </row>
    <row r="32" spans="1:8" ht="15">
      <c r="A32" s="1"/>
      <c r="B32" s="1"/>
      <c r="C32" s="1"/>
      <c r="D32" s="1"/>
      <c r="E32" s="1" t="s">
        <v>30</v>
      </c>
      <c r="F32" s="4">
        <v>225.45</v>
      </c>
      <c r="G32" s="4"/>
      <c r="H32" s="4">
        <v>400</v>
      </c>
    </row>
    <row r="33" spans="1:8" ht="15">
      <c r="A33" s="1"/>
      <c r="B33" s="1"/>
      <c r="C33" s="1"/>
      <c r="D33" s="1"/>
      <c r="E33" s="1" t="s">
        <v>31</v>
      </c>
      <c r="F33" s="4">
        <v>96</v>
      </c>
      <c r="G33" s="4"/>
      <c r="H33" s="4">
        <v>96</v>
      </c>
    </row>
    <row r="34" spans="1:8" ht="15">
      <c r="A34" s="1"/>
      <c r="B34" s="1"/>
      <c r="C34" s="1"/>
      <c r="D34" s="1"/>
      <c r="E34" s="1" t="s">
        <v>32</v>
      </c>
      <c r="F34" s="4">
        <v>191.35</v>
      </c>
      <c r="G34" s="4"/>
      <c r="H34" s="4">
        <v>200</v>
      </c>
    </row>
    <row r="35" spans="1:8" ht="15">
      <c r="A35" s="1"/>
      <c r="B35" s="1"/>
      <c r="C35" s="1"/>
      <c r="D35" s="1"/>
      <c r="E35" s="1" t="s">
        <v>33</v>
      </c>
      <c r="F35" s="4">
        <v>202.73</v>
      </c>
      <c r="G35" s="4"/>
      <c r="H35" s="4">
        <v>202.73</v>
      </c>
    </row>
    <row r="36" spans="1:8" ht="15.75" thickBot="1">
      <c r="A36" s="1"/>
      <c r="B36" s="1"/>
      <c r="C36" s="1"/>
      <c r="D36" s="1"/>
      <c r="E36" s="1" t="s">
        <v>34</v>
      </c>
      <c r="F36" s="8">
        <v>20.32</v>
      </c>
      <c r="G36" s="4"/>
      <c r="H36" s="8">
        <v>120</v>
      </c>
    </row>
    <row r="37" spans="1:8" ht="15">
      <c r="A37" s="1"/>
      <c r="B37" s="1"/>
      <c r="C37" s="1"/>
      <c r="D37" s="1" t="s">
        <v>35</v>
      </c>
      <c r="E37" s="1"/>
      <c r="F37" s="4">
        <f>ROUND(SUM(F29:F36),5)</f>
        <v>1588.65</v>
      </c>
      <c r="G37" s="4"/>
      <c r="H37" s="4">
        <f>ROUND(SUM(H29:H36),5)</f>
        <v>1918.73</v>
      </c>
    </row>
    <row r="38" spans="1:8" ht="30" customHeight="1">
      <c r="A38" s="1"/>
      <c r="B38" s="1"/>
      <c r="C38" s="1"/>
      <c r="D38" s="1" t="s">
        <v>36</v>
      </c>
      <c r="E38" s="1"/>
      <c r="F38" s="4"/>
      <c r="G38" s="4"/>
      <c r="H38" s="4"/>
    </row>
    <row r="39" spans="1:8" ht="15.75" thickBot="1">
      <c r="A39" s="1"/>
      <c r="B39" s="1"/>
      <c r="C39" s="1"/>
      <c r="D39" s="1"/>
      <c r="E39" s="1" t="s">
        <v>37</v>
      </c>
      <c r="F39" s="6">
        <v>3320.66</v>
      </c>
      <c r="G39" s="4"/>
      <c r="H39" s="6">
        <v>3000</v>
      </c>
    </row>
    <row r="40" spans="1:8" ht="15.75" thickBot="1">
      <c r="A40" s="1"/>
      <c r="B40" s="1"/>
      <c r="C40" s="1"/>
      <c r="D40" s="1" t="s">
        <v>38</v>
      </c>
      <c r="E40" s="1"/>
      <c r="F40" s="7">
        <f>ROUND(SUM(F38:F39),5)</f>
        <v>3320.66</v>
      </c>
      <c r="G40" s="4"/>
      <c r="H40" s="7">
        <f>ROUND(SUM(H38:H39),5)</f>
        <v>3000</v>
      </c>
    </row>
    <row r="41" spans="1:8" ht="30" customHeight="1">
      <c r="A41" s="1"/>
      <c r="B41" s="1"/>
      <c r="C41" s="1" t="s">
        <v>39</v>
      </c>
      <c r="D41" s="1"/>
      <c r="E41" s="1"/>
      <c r="F41" s="4">
        <f>ROUND(F25+F28+F37+F40,5)</f>
        <v>9109.31</v>
      </c>
      <c r="G41" s="4"/>
      <c r="H41" s="4">
        <f>ROUND(H25+H28+H37+H40,5)</f>
        <v>9118.73</v>
      </c>
    </row>
    <row r="42" spans="1:8" ht="30" customHeight="1">
      <c r="A42" s="1"/>
      <c r="B42" s="1"/>
      <c r="C42" s="1" t="s">
        <v>40</v>
      </c>
      <c r="D42" s="1"/>
      <c r="E42" s="1"/>
      <c r="F42" s="4"/>
      <c r="G42" s="4"/>
      <c r="H42" s="4"/>
    </row>
    <row r="43" spans="1:8" ht="15">
      <c r="A43" s="1"/>
      <c r="B43" s="1"/>
      <c r="C43" s="1"/>
      <c r="D43" s="1" t="s">
        <v>41</v>
      </c>
      <c r="E43" s="1"/>
      <c r="F43" s="4"/>
      <c r="G43" s="4"/>
      <c r="H43" s="4"/>
    </row>
    <row r="44" spans="1:8" ht="15">
      <c r="A44" s="1"/>
      <c r="B44" s="1"/>
      <c r="C44" s="1"/>
      <c r="D44" s="1"/>
      <c r="E44" s="1" t="s">
        <v>42</v>
      </c>
      <c r="F44" s="4">
        <v>10009.76</v>
      </c>
      <c r="G44" s="4"/>
      <c r="H44" s="4">
        <v>10009.76</v>
      </c>
    </row>
    <row r="45" spans="1:8" ht="15.75" thickBot="1">
      <c r="A45" s="1"/>
      <c r="B45" s="1"/>
      <c r="C45" s="1"/>
      <c r="D45" s="1"/>
      <c r="E45" s="1" t="s">
        <v>43</v>
      </c>
      <c r="F45" s="8">
        <v>500</v>
      </c>
      <c r="G45" s="4"/>
      <c r="H45" s="8">
        <v>500</v>
      </c>
    </row>
    <row r="46" spans="1:8" ht="15">
      <c r="A46" s="1"/>
      <c r="B46" s="1"/>
      <c r="C46" s="1"/>
      <c r="D46" s="1" t="s">
        <v>44</v>
      </c>
      <c r="E46" s="1"/>
      <c r="F46" s="4">
        <f>ROUND(SUM(F43:F45),5)</f>
        <v>10509.76</v>
      </c>
      <c r="G46" s="4"/>
      <c r="H46" s="4">
        <f>ROUND(SUM(H43:H45),5)</f>
        <v>10509.76</v>
      </c>
    </row>
    <row r="47" spans="1:8" ht="30" customHeight="1">
      <c r="A47" s="1"/>
      <c r="B47" s="1"/>
      <c r="C47" s="1"/>
      <c r="D47" s="1" t="s">
        <v>45</v>
      </c>
      <c r="E47" s="1"/>
      <c r="F47" s="4"/>
      <c r="G47" s="4"/>
      <c r="H47" s="4"/>
    </row>
    <row r="48" spans="1:8" ht="15" customHeight="1">
      <c r="A48" s="1"/>
      <c r="B48" s="1"/>
      <c r="C48" s="1"/>
      <c r="D48" s="1"/>
      <c r="E48" s="1" t="s">
        <v>46</v>
      </c>
      <c r="F48" s="6">
        <v>979.95</v>
      </c>
      <c r="G48" s="6"/>
      <c r="H48" s="6">
        <v>1300</v>
      </c>
    </row>
    <row r="49" spans="1:8" ht="15.75" thickBot="1">
      <c r="A49" s="1"/>
      <c r="B49" s="1"/>
      <c r="C49" s="1"/>
      <c r="D49" s="1"/>
      <c r="E49" s="15" t="s">
        <v>86</v>
      </c>
      <c r="F49" s="19">
        <v>6.03</v>
      </c>
      <c r="G49" s="20"/>
      <c r="H49" s="19">
        <v>0</v>
      </c>
    </row>
    <row r="50" spans="1:8" ht="15">
      <c r="A50" s="1"/>
      <c r="B50" s="1"/>
      <c r="C50" s="1"/>
      <c r="D50" s="1" t="s">
        <v>47</v>
      </c>
      <c r="E50" s="1"/>
      <c r="F50" s="4">
        <f>SUM(F48:F49)</f>
        <v>985.98</v>
      </c>
      <c r="G50" s="4"/>
      <c r="H50" s="4">
        <f>SUM(H48:H49)</f>
        <v>1300</v>
      </c>
    </row>
    <row r="51" spans="1:8" ht="30" customHeight="1">
      <c r="A51" s="1"/>
      <c r="B51" s="1"/>
      <c r="C51" s="1"/>
      <c r="D51" s="1" t="s">
        <v>48</v>
      </c>
      <c r="E51" s="1"/>
      <c r="F51" s="4"/>
      <c r="G51" s="4"/>
      <c r="H51" s="4"/>
    </row>
    <row r="52" spans="1:8" ht="15">
      <c r="A52" s="1"/>
      <c r="B52" s="1"/>
      <c r="C52" s="1"/>
      <c r="D52" s="1"/>
      <c r="E52" s="1" t="s">
        <v>49</v>
      </c>
      <c r="F52" s="4">
        <v>500</v>
      </c>
      <c r="G52" s="4"/>
      <c r="H52" s="4">
        <v>500</v>
      </c>
    </row>
    <row r="53" spans="1:8" ht="15">
      <c r="A53" s="1"/>
      <c r="B53" s="1"/>
      <c r="C53" s="1"/>
      <c r="D53" s="1"/>
      <c r="E53" s="1" t="s">
        <v>50</v>
      </c>
      <c r="F53" s="4">
        <v>0</v>
      </c>
      <c r="G53" s="4"/>
      <c r="H53" s="4">
        <v>250</v>
      </c>
    </row>
    <row r="54" spans="1:8" ht="15">
      <c r="A54" s="1"/>
      <c r="B54" s="1"/>
      <c r="C54" s="1"/>
      <c r="D54" s="1"/>
      <c r="E54" s="1" t="s">
        <v>51</v>
      </c>
      <c r="F54" s="4">
        <v>515.84</v>
      </c>
      <c r="G54" s="4"/>
      <c r="H54" s="4">
        <v>600</v>
      </c>
    </row>
    <row r="55" spans="1:8" ht="15">
      <c r="A55" s="1"/>
      <c r="B55" s="1"/>
      <c r="C55" s="1"/>
      <c r="D55" s="1"/>
      <c r="E55" s="1" t="s">
        <v>52</v>
      </c>
      <c r="F55" s="4">
        <v>0</v>
      </c>
      <c r="G55" s="4"/>
      <c r="H55" s="4">
        <v>0</v>
      </c>
    </row>
    <row r="56" spans="1:8" ht="15">
      <c r="A56" s="1"/>
      <c r="B56" s="1"/>
      <c r="C56" s="1"/>
      <c r="D56" s="1"/>
      <c r="E56" s="1" t="s">
        <v>53</v>
      </c>
      <c r="F56" s="4">
        <v>1000</v>
      </c>
      <c r="G56" s="4"/>
      <c r="H56" s="4">
        <v>1150</v>
      </c>
    </row>
    <row r="57" spans="1:8" ht="15">
      <c r="A57" s="1"/>
      <c r="B57" s="1"/>
      <c r="C57" s="1"/>
      <c r="D57" s="1"/>
      <c r="E57" s="1" t="s">
        <v>54</v>
      </c>
      <c r="F57" s="4">
        <v>617</v>
      </c>
      <c r="G57" s="4"/>
      <c r="H57" s="4">
        <v>617</v>
      </c>
    </row>
    <row r="58" spans="1:8" ht="15">
      <c r="A58" s="1"/>
      <c r="B58" s="1"/>
      <c r="C58" s="1"/>
      <c r="D58" s="1"/>
      <c r="E58" s="1" t="s">
        <v>55</v>
      </c>
      <c r="F58" s="4">
        <v>100</v>
      </c>
      <c r="G58" s="4"/>
      <c r="H58" s="4">
        <v>100</v>
      </c>
    </row>
    <row r="59" spans="1:8" ht="15.75" thickBot="1">
      <c r="A59" s="1"/>
      <c r="B59" s="1"/>
      <c r="C59" s="1"/>
      <c r="D59" s="1"/>
      <c r="E59" s="1" t="s">
        <v>56</v>
      </c>
      <c r="F59" s="8">
        <v>300</v>
      </c>
      <c r="G59" s="4"/>
      <c r="H59" s="8">
        <v>300</v>
      </c>
    </row>
    <row r="60" spans="1:8" ht="15">
      <c r="A60" s="1"/>
      <c r="B60" s="1"/>
      <c r="C60" s="1"/>
      <c r="D60" s="1" t="s">
        <v>57</v>
      </c>
      <c r="E60" s="1"/>
      <c r="F60" s="4">
        <f>ROUND(SUM(F51:F59),5)</f>
        <v>3032.84</v>
      </c>
      <c r="G60" s="4"/>
      <c r="H60" s="4">
        <f>ROUND(SUM(H51:H59),5)</f>
        <v>3517</v>
      </c>
    </row>
    <row r="61" spans="1:8" ht="30" customHeight="1">
      <c r="A61" s="1"/>
      <c r="B61" s="1"/>
      <c r="C61" s="1"/>
      <c r="D61" s="1" t="s">
        <v>58</v>
      </c>
      <c r="E61" s="1"/>
      <c r="F61" s="4"/>
      <c r="G61" s="4"/>
      <c r="H61" s="4"/>
    </row>
    <row r="62" spans="1:8" ht="15">
      <c r="A62" s="1"/>
      <c r="B62" s="1"/>
      <c r="C62" s="1"/>
      <c r="D62" s="1"/>
      <c r="E62" s="1" t="s">
        <v>59</v>
      </c>
      <c r="F62" s="4">
        <v>310</v>
      </c>
      <c r="G62" s="4"/>
      <c r="H62" s="4">
        <v>310</v>
      </c>
    </row>
    <row r="63" spans="1:8" ht="15">
      <c r="A63" s="1"/>
      <c r="B63" s="1"/>
      <c r="C63" s="1"/>
      <c r="D63" s="1"/>
      <c r="E63" s="1" t="s">
        <v>60</v>
      </c>
      <c r="F63" s="4">
        <v>12.99</v>
      </c>
      <c r="G63" s="4"/>
      <c r="H63" s="4">
        <v>110</v>
      </c>
    </row>
    <row r="64" spans="1:8" ht="15.75" thickBot="1">
      <c r="A64" s="1"/>
      <c r="B64" s="1"/>
      <c r="C64" s="1"/>
      <c r="D64" s="1"/>
      <c r="E64" s="1" t="s">
        <v>61</v>
      </c>
      <c r="F64" s="6">
        <v>1950</v>
      </c>
      <c r="G64" s="4"/>
      <c r="H64" s="6">
        <v>1950</v>
      </c>
    </row>
    <row r="65" spans="1:8" ht="15.75" thickBot="1">
      <c r="A65" s="1"/>
      <c r="B65" s="1"/>
      <c r="C65" s="1"/>
      <c r="D65" s="1" t="s">
        <v>62</v>
      </c>
      <c r="E65" s="1"/>
      <c r="F65" s="7">
        <f>ROUND(SUM(F61:F64),5)</f>
        <v>2272.99</v>
      </c>
      <c r="G65" s="4"/>
      <c r="H65" s="7">
        <f>ROUND(SUM(H61:H64),5)</f>
        <v>2370</v>
      </c>
    </row>
    <row r="66" spans="1:8" ht="30" customHeight="1">
      <c r="A66" s="1"/>
      <c r="B66" s="1"/>
      <c r="C66" s="1" t="s">
        <v>63</v>
      </c>
      <c r="D66" s="1"/>
      <c r="E66" s="1"/>
      <c r="F66" s="4">
        <f>ROUND(F42+F46+F50+F60+F65,5)</f>
        <v>16801.57</v>
      </c>
      <c r="G66" s="4"/>
      <c r="H66" s="4">
        <f>ROUND(H42+H46+H50+H60+H65,5)</f>
        <v>17696.76</v>
      </c>
    </row>
    <row r="67" spans="1:8" ht="30" customHeight="1" thickBot="1">
      <c r="A67" s="1"/>
      <c r="B67" s="1"/>
      <c r="C67" s="1" t="s">
        <v>64</v>
      </c>
      <c r="D67" s="1"/>
      <c r="E67" s="1"/>
      <c r="F67" s="6">
        <v>0</v>
      </c>
      <c r="G67" s="4"/>
      <c r="H67" s="6">
        <v>65.03</v>
      </c>
    </row>
    <row r="68" spans="1:8" ht="15.75" thickBot="1">
      <c r="A68" s="1"/>
      <c r="B68" s="1" t="s">
        <v>65</v>
      </c>
      <c r="C68" s="1"/>
      <c r="D68" s="1"/>
      <c r="E68" s="1"/>
      <c r="F68" s="9">
        <f>ROUND(F10+F20+F24+F41+SUM(F66:F67),5)</f>
        <v>140065.86</v>
      </c>
      <c r="G68" s="4"/>
      <c r="H68" s="9">
        <f>ROUND(H10+H20+H24+H41+SUM(H66:H67),5)</f>
        <v>141035.5</v>
      </c>
    </row>
    <row r="69" spans="1:8" s="10" customFormat="1" ht="30" customHeight="1" thickBot="1">
      <c r="A69" s="1" t="s">
        <v>87</v>
      </c>
      <c r="B69" s="1"/>
      <c r="C69" s="1"/>
      <c r="D69" s="1"/>
      <c r="E69" s="1"/>
      <c r="F69" s="21">
        <f>ROUND(F9-F68,5)</f>
        <v>969.64</v>
      </c>
      <c r="G69" s="22"/>
      <c r="H69" s="21">
        <f>ROUND(H9-H68,5)</f>
        <v>0</v>
      </c>
    </row>
    <row r="70" ht="15.75" thickTop="1"/>
    <row r="71" ht="15">
      <c r="A71" s="15" t="s">
        <v>88</v>
      </c>
    </row>
  </sheetData>
  <sheetProtection/>
  <printOptions/>
  <pageMargins left="0.7" right="0.7" top="0.75" bottom="0.75" header="0.25" footer="0.3"/>
  <pageSetup horizontalDpi="600" verticalDpi="600" orientation="portrait" r:id="rId1"/>
  <headerFooter>
    <oddHeader>&amp;L&amp;"Arial,Bold"&amp;8 12:09 PM
&amp;"Arial,Bold"&amp;8 09/19/11
&amp;"Arial,Bold"&amp;8 Cash Basis&amp;C&amp;"Arial,Bold"&amp;12 Tarzana Neighborhood Council
&amp;"Arial,Bold"&amp;14 Profit &amp;&amp; Loss Budget Performance
&amp;"Arial,Bold"&amp;10 July 2010 through June 2011</oddHeader>
    <oddFooter>&amp;L&amp;D, &amp;T, 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F38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29" sqref="A29"/>
    </sheetView>
  </sheetViews>
  <sheetFormatPr defaultColWidth="9.140625" defaultRowHeight="15"/>
  <cols>
    <col min="1" max="1" width="6.140625" style="15" customWidth="1"/>
    <col min="2" max="2" width="6.00390625" style="15" customWidth="1"/>
    <col min="3" max="3" width="6.140625" style="15" customWidth="1"/>
    <col min="4" max="4" width="7.00390625" style="15" customWidth="1"/>
    <col min="5" max="5" width="38.28125" style="15" customWidth="1"/>
    <col min="6" max="6" width="13.57421875" style="16" customWidth="1"/>
  </cols>
  <sheetData>
    <row r="4" ht="18.75">
      <c r="F4" s="26" t="s">
        <v>91</v>
      </c>
    </row>
    <row r="5" spans="1:6" s="14" customFormat="1" ht="15.75" thickBot="1">
      <c r="A5" s="11"/>
      <c r="B5" s="11"/>
      <c r="C5" s="11"/>
      <c r="D5" s="11"/>
      <c r="E5" s="11"/>
      <c r="F5" s="18" t="s">
        <v>66</v>
      </c>
    </row>
    <row r="6" spans="1:6" ht="15.75" thickTop="1">
      <c r="A6" s="1" t="s">
        <v>67</v>
      </c>
      <c r="B6" s="1"/>
      <c r="C6" s="1"/>
      <c r="D6" s="1"/>
      <c r="E6" s="1"/>
      <c r="F6" s="17"/>
    </row>
    <row r="7" spans="1:6" ht="15">
      <c r="A7" s="1"/>
      <c r="B7" s="1" t="s">
        <v>68</v>
      </c>
      <c r="C7" s="1"/>
      <c r="D7" s="1"/>
      <c r="E7" s="1"/>
      <c r="F7" s="17"/>
    </row>
    <row r="8" spans="1:6" ht="15">
      <c r="A8" s="1"/>
      <c r="B8" s="1"/>
      <c r="C8" s="1" t="s">
        <v>69</v>
      </c>
      <c r="D8" s="1"/>
      <c r="E8" s="1"/>
      <c r="F8" s="17"/>
    </row>
    <row r="9" spans="1:6" ht="15.75" thickBot="1">
      <c r="A9" s="1"/>
      <c r="B9" s="1"/>
      <c r="C9" s="1"/>
      <c r="D9" s="1" t="s">
        <v>70</v>
      </c>
      <c r="E9" s="1"/>
      <c r="F9" s="25">
        <v>1417.86</v>
      </c>
    </row>
    <row r="10" spans="1:6" ht="15.75" thickBot="1">
      <c r="A10" s="1"/>
      <c r="B10" s="1"/>
      <c r="C10" s="1" t="s">
        <v>71</v>
      </c>
      <c r="D10" s="1"/>
      <c r="E10" s="1"/>
      <c r="F10" s="9">
        <f>ROUND(SUM(F8:F9),5)</f>
        <v>1417.86</v>
      </c>
    </row>
    <row r="11" spans="1:6" ht="30" customHeight="1" thickBot="1">
      <c r="A11" s="1"/>
      <c r="B11" s="1" t="s">
        <v>72</v>
      </c>
      <c r="C11" s="1"/>
      <c r="D11" s="1"/>
      <c r="E11" s="1"/>
      <c r="F11" s="9">
        <f>ROUND(F7+F10,5)</f>
        <v>1417.86</v>
      </c>
    </row>
    <row r="12" spans="1:6" s="10" customFormat="1" ht="30" customHeight="1" thickBot="1">
      <c r="A12" s="1" t="s">
        <v>73</v>
      </c>
      <c r="B12" s="1"/>
      <c r="C12" s="1"/>
      <c r="D12" s="1"/>
      <c r="E12" s="1"/>
      <c r="F12" s="21">
        <f>ROUND(F6+F11,5)</f>
        <v>1417.86</v>
      </c>
    </row>
    <row r="13" spans="1:6" ht="31.5" customHeight="1" thickTop="1">
      <c r="A13" s="1" t="s">
        <v>74</v>
      </c>
      <c r="B13" s="1"/>
      <c r="C13" s="1"/>
      <c r="D13" s="1"/>
      <c r="E13" s="1"/>
      <c r="F13" s="23"/>
    </row>
    <row r="14" spans="1:6" ht="15">
      <c r="A14" s="1"/>
      <c r="B14" s="1" t="s">
        <v>75</v>
      </c>
      <c r="C14" s="1"/>
      <c r="D14" s="1"/>
      <c r="E14" s="1"/>
      <c r="F14" s="23"/>
    </row>
    <row r="15" spans="1:6" ht="15">
      <c r="A15" s="1"/>
      <c r="B15" s="1"/>
      <c r="C15" s="1" t="s">
        <v>76</v>
      </c>
      <c r="D15" s="1"/>
      <c r="E15" s="1"/>
      <c r="F15" s="23"/>
    </row>
    <row r="16" spans="1:6" ht="15">
      <c r="A16" s="1"/>
      <c r="B16" s="1"/>
      <c r="C16" s="1"/>
      <c r="D16" s="1" t="s">
        <v>77</v>
      </c>
      <c r="E16" s="1"/>
      <c r="F16" s="23"/>
    </row>
    <row r="17" spans="1:6" ht="15.75" thickBot="1">
      <c r="A17" s="1"/>
      <c r="B17" s="1"/>
      <c r="C17" s="1"/>
      <c r="D17" s="1"/>
      <c r="E17" s="1" t="s">
        <v>78</v>
      </c>
      <c r="F17" s="25">
        <v>1417.86</v>
      </c>
    </row>
    <row r="18" spans="1:6" ht="15.75" thickBot="1">
      <c r="A18" s="1"/>
      <c r="B18" s="1"/>
      <c r="C18" s="1"/>
      <c r="D18" s="1" t="s">
        <v>79</v>
      </c>
      <c r="E18" s="1"/>
      <c r="F18" s="9">
        <f>ROUND(SUM(F16:F17),5)</f>
        <v>1417.86</v>
      </c>
    </row>
    <row r="19" spans="1:6" ht="30" customHeight="1" thickBot="1">
      <c r="A19" s="1"/>
      <c r="B19" s="1"/>
      <c r="C19" s="1" t="s">
        <v>80</v>
      </c>
      <c r="D19" s="1"/>
      <c r="E19" s="1"/>
      <c r="F19" s="7">
        <f>ROUND(F15+F18,5)</f>
        <v>1417.86</v>
      </c>
    </row>
    <row r="20" spans="1:6" ht="30" customHeight="1">
      <c r="A20" s="1"/>
      <c r="B20" s="1" t="s">
        <v>81</v>
      </c>
      <c r="C20" s="1"/>
      <c r="D20" s="1"/>
      <c r="E20" s="1"/>
      <c r="F20" s="4">
        <f>ROUND(F14+F19,5)</f>
        <v>1417.86</v>
      </c>
    </row>
    <row r="21" spans="1:6" ht="30" customHeight="1">
      <c r="A21" s="1"/>
      <c r="B21" s="1" t="s">
        <v>82</v>
      </c>
      <c r="C21" s="1"/>
      <c r="D21" s="1"/>
      <c r="E21" s="1"/>
      <c r="F21" s="4"/>
    </row>
    <row r="22" spans="1:6" ht="15">
      <c r="A22" s="1"/>
      <c r="B22" s="1"/>
      <c r="C22" s="1" t="s">
        <v>83</v>
      </c>
      <c r="D22" s="1"/>
      <c r="E22" s="1"/>
      <c r="F22" s="4">
        <v>-969.64</v>
      </c>
    </row>
    <row r="23" spans="1:6" ht="15.75" thickBot="1">
      <c r="A23" s="1"/>
      <c r="B23" s="1"/>
      <c r="C23" s="1" t="s">
        <v>90</v>
      </c>
      <c r="D23" s="1"/>
      <c r="E23" s="1"/>
      <c r="F23" s="6">
        <v>969.64</v>
      </c>
    </row>
    <row r="24" spans="1:6" ht="15.75" thickBot="1">
      <c r="A24" s="1"/>
      <c r="B24" s="1" t="s">
        <v>84</v>
      </c>
      <c r="C24" s="1"/>
      <c r="D24" s="1"/>
      <c r="E24" s="1"/>
      <c r="F24" s="9">
        <f>ROUND(SUM(F21:F23),5)</f>
        <v>0</v>
      </c>
    </row>
    <row r="25" spans="1:6" s="10" customFormat="1" ht="30" customHeight="1" thickBot="1">
      <c r="A25" s="1" t="s">
        <v>85</v>
      </c>
      <c r="B25" s="1"/>
      <c r="C25" s="1"/>
      <c r="D25" s="1"/>
      <c r="E25" s="1"/>
      <c r="F25" s="21">
        <f>ROUND(F13+F20+F24,5)</f>
        <v>1417.86</v>
      </c>
    </row>
    <row r="26" ht="15.75" thickTop="1"/>
    <row r="27" ht="15">
      <c r="A27" s="15" t="s">
        <v>92</v>
      </c>
    </row>
    <row r="28" ht="15">
      <c r="A28" s="15" t="s">
        <v>102</v>
      </c>
    </row>
    <row r="29" ht="15">
      <c r="A29" s="15" t="s">
        <v>93</v>
      </c>
    </row>
    <row r="31" spans="1:6" ht="15">
      <c r="A31" s="15" t="s">
        <v>94</v>
      </c>
      <c r="F31" s="28">
        <v>241.2</v>
      </c>
    </row>
    <row r="32" spans="1:6" ht="15">
      <c r="A32" s="15" t="s">
        <v>95</v>
      </c>
      <c r="F32" s="28">
        <v>227.8</v>
      </c>
    </row>
    <row r="33" spans="1:6" ht="15">
      <c r="A33" s="15" t="s">
        <v>96</v>
      </c>
      <c r="F33" s="28">
        <v>241.2</v>
      </c>
    </row>
    <row r="34" spans="1:6" ht="15">
      <c r="A34" s="15" t="s">
        <v>97</v>
      </c>
      <c r="F34" s="28">
        <v>241.2</v>
      </c>
    </row>
    <row r="35" spans="1:6" ht="15">
      <c r="A35" s="15" t="s">
        <v>98</v>
      </c>
      <c r="F35" s="28">
        <v>268</v>
      </c>
    </row>
    <row r="36" spans="1:6" ht="15">
      <c r="A36" s="15" t="s">
        <v>99</v>
      </c>
      <c r="E36" s="15" t="s">
        <v>100</v>
      </c>
      <c r="F36" s="29">
        <v>198.46</v>
      </c>
    </row>
    <row r="38" spans="5:6" ht="15">
      <c r="E38" s="15" t="s">
        <v>101</v>
      </c>
      <c r="F38" s="27">
        <f>SUM(F31:F37)</f>
        <v>1417.8600000000001</v>
      </c>
    </row>
  </sheetData>
  <sheetProtection/>
  <printOptions/>
  <pageMargins left="0.7" right="0.7" top="0.75" bottom="0.75" header="0.25" footer="0.3"/>
  <pageSetup horizontalDpi="600" verticalDpi="600" orientation="portrait" scale="85" r:id="rId1"/>
  <headerFooter>
    <oddHeader>&amp;L&amp;"Arial,Bold"&amp;8 12:11 PM
&amp;"Arial,Bold"&amp;8 09/19/11
&amp;"Arial,Bold"&amp;8 Cash Basis&amp;C&amp;"Arial,Bold"&amp;12 Tarzana Neighborhood Council
&amp;"Arial,Bold"&amp;14 Balance Sheet
&amp;"Arial,Bold"&amp;10 As of June 30, 2011</oddHeader>
    <oddFooter>&amp;L&amp;D,&amp;T,&amp;F&amp;R&amp;"Arial,Bold"&amp;8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2011-09-19T20:00:08Z</cp:lastPrinted>
  <dcterms:created xsi:type="dcterms:W3CDTF">2011-09-19T19:09:03Z</dcterms:created>
  <dcterms:modified xsi:type="dcterms:W3CDTF">2011-09-19T20:01:21Z</dcterms:modified>
  <cp:category/>
  <cp:version/>
  <cp:contentType/>
  <cp:contentStatus/>
</cp:coreProperties>
</file>