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<sst xmlns="http://schemas.openxmlformats.org/spreadsheetml/2006/main" count="95" uniqueCount="75">
  <si>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</si>
  <si>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</si>
  <si>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</si>
  <si>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</si>
  <si>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</si>
  <si>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</si>
  <si>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</si>
  <si>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</si>
  <si>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</si>
  <si>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</si>
  <si>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</si>
  <si>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</si>
  <si>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</si>
  <si>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</si>
  <si>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</si>
  <si>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</si>
  <si>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</si>
  <si>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</si>
  <si>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</si>
  <si>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</si>
  <si>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</si>
  <si>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</si>
  <si>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</si>
  <si>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</si>
  <si>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</si>
  <si>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</si>
  <si>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</si>
  <si>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</si>
  <si>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</si>
  <si>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</si>
  <si>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</si>
  <si>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</si>
  <si>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</si>
  <si>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</si>
  <si>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</si>
  <si>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</si>
  <si>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</si>
  <si>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</si>
  <si>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</si>
  <si>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</si>
  <si>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</si>
  <si>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</si>
  <si>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</si>
  <si>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</si>
  <si>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</si>
  <si>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</si>
  <si>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</si>
  <si>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</si>
  <si>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</si>
  <si>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</si>
  <si>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</si>
  <si>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</si>
  <si>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</si>
  <si>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</si>
  <si>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</si>
  <si>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</si>
  <si>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</si>
  <si>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</si>
  <si>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</si>
  <si>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</si>
  <si>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</si>
  <si>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Banners (3/11)</t>
  </si>
  <si>
    <t>PALS Computer (3/11)</t>
  </si>
  <si>
    <t>NPG Physical Ed Program</t>
  </si>
  <si>
    <t>Prepaid &amp; Not Yet Complete</t>
  </si>
  <si>
    <t>X</t>
  </si>
  <si>
    <t>Outdoor Lighting</t>
  </si>
  <si>
    <t>Mecca Park Sign (4/12)</t>
  </si>
  <si>
    <t>Carnival Games (3/12)</t>
  </si>
  <si>
    <t>Music Program (3/12)</t>
  </si>
  <si>
    <t xml:space="preserve">NPG Physical Ed Program(2/12) </t>
  </si>
  <si>
    <t>Total monies authorized as of June 30, 2011</t>
  </si>
  <si>
    <t xml:space="preserve">Public Works Projects </t>
  </si>
  <si>
    <t>Banners</t>
  </si>
  <si>
    <t>(X) Funding for the following projects was advanced prior to the start of the project. Work has started on some of the projects but a full accounting of the monies advanced has not been made.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</si>
</sst>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4" fontId="0" fillId="0" borderId="0" xfId="44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4" fontId="2" fillId="0" borderId="0" xfId="44" applyFont="1" applyAlignment="1">
      <alignment horizontal="centerContinuous"/>
    </xf>
    <xf numFmtId="44" fontId="2" fillId="0" borderId="0" xfId="44" applyFont="1" applyAlignment="1">
      <alignment horizontal="center"/>
    </xf>
    <xf numFmtId="1" fontId="2" fillId="0" borderId="0" xfId="44" applyNumberFormat="1" applyFont="1" applyAlignment="1">
      <alignment horizontal="center"/>
    </xf>
    <xf numFmtId="1" fontId="2" fillId="0" borderId="0" xfId="44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0" fontId="0" fillId="0" borderId="0" xfId="0" applyFont="1" applyAlignment="1">
      <alignment horizontal="right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2" fillId="0" borderId="0" xfId="44" applyFont="1" applyAlignment="1">
      <alignment horizontal="center" wrapText="1"/>
    </xf>
    <xf numFmtId="44" fontId="0" fillId="0" borderId="0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4" fontId="1" fillId="0" borderId="0" xfId="44" applyFont="1" applyAlignment="1">
      <alignment horizontal="center"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44" fontId="1" fillId="0" borderId="13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tabSelected="1" zoomScalePageLayoutView="0" workbookViewId="0" topLeftCell="A1">
      <pane xSplit="1" ySplit="2" topLeftCell="B7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1" sqref="A101"/>
    </sheetView>
  </sheetViews>
  <sheetFormatPr defaultColWidth="9.140625" defaultRowHeight="12.75"/>
  <cols>
    <col min="1" max="1" width="27.7109375" style="0" customWidth="1"/>
    <col min="2" max="2" width="10.421875" style="2" bestFit="1" customWidth="1"/>
    <col min="3" max="3" width="12.28125" style="2" bestFit="1" customWidth="1"/>
    <col min="4" max="5" width="11.28125" style="2" bestFit="1" customWidth="1"/>
    <col min="6" max="8" width="11.28125" style="2" customWidth="1"/>
    <col min="9" max="9" width="12.28125" style="2" bestFit="1" customWidth="1"/>
    <col min="10" max="10" width="12.28125" style="2" customWidth="1"/>
    <col min="11" max="11" width="11.28125" style="2" bestFit="1" customWidth="1"/>
    <col min="12" max="12" width="12.28125" style="2" bestFit="1" customWidth="1"/>
    <col min="13" max="13" width="12.28125" style="0" bestFit="1" customWidth="1"/>
    <col min="14" max="14" width="12.421875" style="0" customWidth="1"/>
    <col min="15" max="15" width="10.7109375" style="2" customWidth="1"/>
  </cols>
  <sheetData>
    <row r="1" spans="2:11" ht="23.25" customHeight="1">
      <c r="B1" s="6" t="s">
        <v>34</v>
      </c>
      <c r="C1" s="6"/>
      <c r="D1" s="6"/>
      <c r="E1" s="6"/>
      <c r="F1" s="6"/>
      <c r="G1" s="6"/>
      <c r="H1" s="6"/>
      <c r="I1" s="6"/>
      <c r="J1" s="6"/>
      <c r="K1" s="6"/>
    </row>
    <row r="2" spans="1:15" s="1" customFormat="1" ht="38.25" customHeight="1">
      <c r="A2" s="1" t="s">
        <v>30</v>
      </c>
      <c r="B2" s="8">
        <v>2004</v>
      </c>
      <c r="C2" s="8">
        <v>2005</v>
      </c>
      <c r="D2" s="8">
        <v>2006</v>
      </c>
      <c r="E2" s="9">
        <v>2007</v>
      </c>
      <c r="F2" s="9">
        <v>2008</v>
      </c>
      <c r="G2" s="9">
        <v>2009</v>
      </c>
      <c r="H2" s="9">
        <v>2010</v>
      </c>
      <c r="I2" s="9">
        <v>2011</v>
      </c>
      <c r="J2" s="9">
        <v>2012</v>
      </c>
      <c r="K2" s="1">
        <v>2013</v>
      </c>
      <c r="L2" s="16" t="s">
        <v>32</v>
      </c>
      <c r="M2" s="10" t="s">
        <v>33</v>
      </c>
      <c r="N2" s="1" t="s">
        <v>0</v>
      </c>
      <c r="O2" s="16" t="s">
        <v>64</v>
      </c>
    </row>
    <row r="3" spans="2:15" s="1" customFormat="1" ht="12.75" customHeight="1">
      <c r="B3" s="8"/>
      <c r="C3" s="8"/>
      <c r="D3" s="8"/>
      <c r="E3" s="9"/>
      <c r="F3" s="9"/>
      <c r="G3" s="9"/>
      <c r="H3" s="9"/>
      <c r="I3" s="9"/>
      <c r="J3" s="16"/>
      <c r="L3" s="7"/>
      <c r="M3" s="10"/>
      <c r="O3" s="7"/>
    </row>
    <row r="4" spans="1:14" ht="12.75">
      <c r="A4" s="4" t="s">
        <v>31</v>
      </c>
      <c r="M4" s="2"/>
      <c r="N4" s="2"/>
    </row>
    <row r="5" spans="1:14" ht="12.75">
      <c r="A5" t="s">
        <v>1</v>
      </c>
      <c r="B5" s="2">
        <v>2764.62</v>
      </c>
      <c r="C5" s="2">
        <v>11806.2</v>
      </c>
      <c r="D5" s="2">
        <v>429.18</v>
      </c>
      <c r="L5" s="2">
        <f aca="true" t="shared" si="0" ref="L5:L10">SUM(B5:H5)</f>
        <v>15000</v>
      </c>
      <c r="M5" s="2"/>
      <c r="N5" s="2">
        <f aca="true" t="shared" si="1" ref="N5:N10">SUM(L5:M5)</f>
        <v>15000</v>
      </c>
    </row>
    <row r="6" spans="1:14" ht="12.75">
      <c r="A6" t="s">
        <v>9</v>
      </c>
      <c r="C6" s="2">
        <v>3020</v>
      </c>
      <c r="D6" s="2">
        <v>480</v>
      </c>
      <c r="L6" s="2">
        <f t="shared" si="0"/>
        <v>3500</v>
      </c>
      <c r="M6" s="2"/>
      <c r="N6" s="2">
        <f t="shared" si="1"/>
        <v>3500</v>
      </c>
    </row>
    <row r="7" spans="1:14" ht="12.75">
      <c r="A7" t="s">
        <v>13</v>
      </c>
      <c r="D7" s="2">
        <v>1874.5</v>
      </c>
      <c r="L7" s="2">
        <f t="shared" si="0"/>
        <v>1874.5</v>
      </c>
      <c r="M7" s="2"/>
      <c r="N7" s="2">
        <f t="shared" si="1"/>
        <v>1874.5</v>
      </c>
    </row>
    <row r="8" spans="1:14" ht="12.75">
      <c r="A8" t="s">
        <v>23</v>
      </c>
      <c r="E8" s="2">
        <v>13274.27</v>
      </c>
      <c r="L8" s="2">
        <f t="shared" si="0"/>
        <v>13274.27</v>
      </c>
      <c r="M8" s="2"/>
      <c r="N8" s="2">
        <f t="shared" si="1"/>
        <v>13274.27</v>
      </c>
    </row>
    <row r="9" spans="1:14" ht="12.75">
      <c r="A9" t="s">
        <v>37</v>
      </c>
      <c r="E9" s="2">
        <v>2211</v>
      </c>
      <c r="L9" s="2">
        <f t="shared" si="0"/>
        <v>2211</v>
      </c>
      <c r="M9" s="2"/>
      <c r="N9" s="2">
        <f t="shared" si="1"/>
        <v>2211</v>
      </c>
    </row>
    <row r="10" spans="1:14" ht="12.75">
      <c r="A10" t="s">
        <v>43</v>
      </c>
      <c r="G10" s="2">
        <v>1730</v>
      </c>
      <c r="L10" s="2">
        <f t="shared" si="0"/>
        <v>1730</v>
      </c>
      <c r="M10" s="2">
        <v>0</v>
      </c>
      <c r="N10" s="2">
        <f t="shared" si="1"/>
        <v>1730</v>
      </c>
    </row>
    <row r="11" spans="1:14" ht="25.5">
      <c r="A11" s="19" t="s">
        <v>53</v>
      </c>
      <c r="I11" s="2">
        <v>6804.98</v>
      </c>
      <c r="L11" s="2">
        <f>SUM(B11:I11)</f>
        <v>6804.98</v>
      </c>
      <c r="M11" s="2">
        <v>0</v>
      </c>
      <c r="N11" s="2">
        <f>SUM(L11:M11)</f>
        <v>6804.98</v>
      </c>
    </row>
    <row r="12" spans="1:14" ht="12.75">
      <c r="A12" t="s">
        <v>66</v>
      </c>
      <c r="J12" s="2">
        <v>5000</v>
      </c>
      <c r="L12" s="2">
        <f>SUM(B12:J12)</f>
        <v>5000</v>
      </c>
      <c r="M12" s="2">
        <v>0</v>
      </c>
      <c r="N12" s="2">
        <f>SUM(L12:M12)</f>
        <v>5000</v>
      </c>
    </row>
    <row r="13" spans="1:14" ht="12.75">
      <c r="A13" s="11" t="s">
        <v>24</v>
      </c>
      <c r="B13" s="12">
        <f aca="true" t="shared" si="2" ref="B13:I13">SUM(B5:B11)</f>
        <v>2764.62</v>
      </c>
      <c r="C13" s="12">
        <f t="shared" si="2"/>
        <v>14826.2</v>
      </c>
      <c r="D13" s="12">
        <f t="shared" si="2"/>
        <v>2783.6800000000003</v>
      </c>
      <c r="E13" s="12">
        <f t="shared" si="2"/>
        <v>15485.27</v>
      </c>
      <c r="F13" s="12">
        <f t="shared" si="2"/>
        <v>0</v>
      </c>
      <c r="G13" s="12">
        <f t="shared" si="2"/>
        <v>1730</v>
      </c>
      <c r="H13" s="12">
        <f t="shared" si="2"/>
        <v>0</v>
      </c>
      <c r="I13" s="12">
        <f t="shared" si="2"/>
        <v>6804.98</v>
      </c>
      <c r="J13" s="12">
        <f>SUM(J5:J12)</f>
        <v>5000</v>
      </c>
      <c r="K13" s="12">
        <f>SUM(K5:K12)</f>
        <v>0</v>
      </c>
      <c r="L13" s="12">
        <f>SUM(L5:L12)</f>
        <v>49394.75</v>
      </c>
      <c r="M13" s="12">
        <f>SUM(M5:M12)</f>
        <v>0</v>
      </c>
      <c r="N13" s="12">
        <f>SUM(N5:N12)</f>
        <v>49394.75</v>
      </c>
    </row>
    <row r="14" spans="13:14" ht="12.75">
      <c r="M14" s="2"/>
      <c r="N14" s="2"/>
    </row>
    <row r="15" spans="1:14" ht="12.75">
      <c r="A15" s="4" t="s">
        <v>2</v>
      </c>
      <c r="M15" s="2"/>
      <c r="N15" s="2"/>
    </row>
    <row r="16" spans="1:14" ht="12.75">
      <c r="A16" t="s">
        <v>8</v>
      </c>
      <c r="B16" s="2">
        <v>2500.59</v>
      </c>
      <c r="C16" s="2">
        <v>998.24</v>
      </c>
      <c r="L16" s="2">
        <f aca="true" t="shared" si="3" ref="L16:L21">SUM(B16:H16)</f>
        <v>3498.83</v>
      </c>
      <c r="M16" s="2"/>
      <c r="N16" s="2">
        <f>SUM(L16:M16)</f>
        <v>3498.83</v>
      </c>
    </row>
    <row r="17" spans="1:14" ht="12.75">
      <c r="A17" t="s">
        <v>11</v>
      </c>
      <c r="C17" s="2">
        <v>750</v>
      </c>
      <c r="D17" s="2">
        <v>1733.21</v>
      </c>
      <c r="L17" s="2">
        <f t="shared" si="3"/>
        <v>2483.21</v>
      </c>
      <c r="M17" s="2"/>
      <c r="N17" s="2">
        <f>SUM(L17:M17)</f>
        <v>2483.21</v>
      </c>
    </row>
    <row r="18" spans="1:14" ht="12.75">
      <c r="A18" t="s">
        <v>11</v>
      </c>
      <c r="D18" s="2">
        <v>2951.1</v>
      </c>
      <c r="E18" s="2">
        <v>44.98</v>
      </c>
      <c r="L18" s="2">
        <f t="shared" si="3"/>
        <v>2996.08</v>
      </c>
      <c r="M18" s="2"/>
      <c r="N18" s="2">
        <f>SUM(L18:M18)</f>
        <v>2996.08</v>
      </c>
    </row>
    <row r="19" spans="1:14" ht="12.75">
      <c r="A19" t="s">
        <v>44</v>
      </c>
      <c r="G19" s="2">
        <v>1474.99</v>
      </c>
      <c r="L19" s="2">
        <f t="shared" si="3"/>
        <v>1474.99</v>
      </c>
      <c r="M19" s="2">
        <v>0</v>
      </c>
      <c r="N19" s="2">
        <f>SUM(L19:M19)</f>
        <v>1474.99</v>
      </c>
    </row>
    <row r="20" spans="1:14" ht="12.75">
      <c r="A20" s="18" t="s">
        <v>48</v>
      </c>
      <c r="G20" s="2">
        <v>648.67</v>
      </c>
      <c r="L20" s="2">
        <f t="shared" si="3"/>
        <v>648.67</v>
      </c>
      <c r="M20" s="2"/>
      <c r="N20" s="2">
        <f>SUM(L20:M20)</f>
        <v>648.67</v>
      </c>
    </row>
    <row r="21" spans="1:14" ht="12.75">
      <c r="A21" s="11" t="s">
        <v>24</v>
      </c>
      <c r="B21" s="12">
        <f>SUM(B16:B20)</f>
        <v>2500.59</v>
      </c>
      <c r="C21" s="12">
        <f aca="true" t="shared" si="4" ref="C21:N21">SUM(C16:C20)</f>
        <v>1748.24</v>
      </c>
      <c r="D21" s="12">
        <f t="shared" si="4"/>
        <v>4684.3099999999995</v>
      </c>
      <c r="E21" s="12">
        <f t="shared" si="4"/>
        <v>44.98</v>
      </c>
      <c r="F21" s="12">
        <f t="shared" si="4"/>
        <v>0</v>
      </c>
      <c r="G21" s="12">
        <f t="shared" si="4"/>
        <v>2123.66</v>
      </c>
      <c r="H21" s="12">
        <f t="shared" si="4"/>
        <v>0</v>
      </c>
      <c r="I21" s="12">
        <f>SUM(I16:I20)</f>
        <v>0</v>
      </c>
      <c r="J21" s="12">
        <f>SUM(J16:J20)</f>
        <v>0</v>
      </c>
      <c r="K21" s="12">
        <f>SUM(K16:K20)</f>
        <v>0</v>
      </c>
      <c r="L21" s="12">
        <f t="shared" si="3"/>
        <v>11101.779999999999</v>
      </c>
      <c r="M21" s="12">
        <f t="shared" si="4"/>
        <v>0</v>
      </c>
      <c r="N21" s="12">
        <f t="shared" si="4"/>
        <v>11101.779999999999</v>
      </c>
    </row>
    <row r="22" spans="13:14" ht="12.75">
      <c r="M22" s="2"/>
      <c r="N22" s="2"/>
    </row>
    <row r="23" spans="1:14" ht="12" customHeight="1">
      <c r="A23" s="4" t="s">
        <v>3</v>
      </c>
      <c r="M23" s="2"/>
      <c r="N23" s="2"/>
    </row>
    <row r="24" spans="1:14" ht="12.75">
      <c r="A24" t="s">
        <v>4</v>
      </c>
      <c r="B24" s="2">
        <v>322.7</v>
      </c>
      <c r="L24" s="2">
        <f>SUM(B24:H24)</f>
        <v>322.7</v>
      </c>
      <c r="M24" s="2"/>
      <c r="N24" s="2">
        <f>SUM(L24:M24)</f>
        <v>322.7</v>
      </c>
    </row>
    <row r="25" spans="1:14" ht="12.75">
      <c r="A25" t="s">
        <v>25</v>
      </c>
      <c r="F25" s="2">
        <v>3000</v>
      </c>
      <c r="L25" s="2">
        <f>SUM(B25:H25)</f>
        <v>3000</v>
      </c>
      <c r="M25" s="2"/>
      <c r="N25" s="2">
        <f>SUM(L25:M25)</f>
        <v>3000</v>
      </c>
    </row>
    <row r="26" spans="1:14" ht="12.75">
      <c r="A26" t="s">
        <v>29</v>
      </c>
      <c r="E26" s="2">
        <v>2500</v>
      </c>
      <c r="L26" s="2">
        <f>SUM(B26:H26)</f>
        <v>2500</v>
      </c>
      <c r="M26" s="2"/>
      <c r="N26" s="2">
        <f>SUM(L26:M26)</f>
        <v>2500</v>
      </c>
    </row>
    <row r="27" spans="1:14" ht="12.75">
      <c r="A27" s="18" t="s">
        <v>52</v>
      </c>
      <c r="H27" s="2">
        <v>2999.33</v>
      </c>
      <c r="L27" s="2">
        <f>SUM(B27:H27)</f>
        <v>2999.33</v>
      </c>
      <c r="M27" s="2"/>
      <c r="N27" s="2">
        <f>SUM(L27:M27)</f>
        <v>2999.33</v>
      </c>
    </row>
    <row r="28" spans="1:14" ht="12.75">
      <c r="A28" s="11" t="s">
        <v>24</v>
      </c>
      <c r="B28" s="12">
        <f>SUM(B24:B27)</f>
        <v>322.7</v>
      </c>
      <c r="C28" s="12">
        <f aca="true" t="shared" si="5" ref="C28:H28">SUM(C24:C27)</f>
        <v>0</v>
      </c>
      <c r="D28" s="12">
        <f t="shared" si="5"/>
        <v>0</v>
      </c>
      <c r="E28" s="12">
        <f t="shared" si="5"/>
        <v>2500</v>
      </c>
      <c r="F28" s="12">
        <f t="shared" si="5"/>
        <v>3000</v>
      </c>
      <c r="G28" s="12">
        <f t="shared" si="5"/>
        <v>0</v>
      </c>
      <c r="H28" s="12">
        <f t="shared" si="5"/>
        <v>2999.33</v>
      </c>
      <c r="I28" s="12">
        <f>SUM(I24:I27)</f>
        <v>0</v>
      </c>
      <c r="J28" s="12">
        <f>SUM(J24:J27)</f>
        <v>0</v>
      </c>
      <c r="K28" s="12">
        <f>SUM(K24:K27)</f>
        <v>0</v>
      </c>
      <c r="L28" s="12">
        <f>SUM(B28:H28)</f>
        <v>8822.029999999999</v>
      </c>
      <c r="M28" s="12">
        <f>SUM(M24:M27)</f>
        <v>0</v>
      </c>
      <c r="N28" s="12">
        <f>SUM(N24:N27)</f>
        <v>8822.029999999999</v>
      </c>
    </row>
    <row r="29" spans="13:14" ht="12.75">
      <c r="M29" s="2"/>
      <c r="N29" s="2"/>
    </row>
    <row r="30" spans="1:14" ht="12.75">
      <c r="A30" s="4" t="s">
        <v>5</v>
      </c>
      <c r="M30" s="2"/>
      <c r="N30" s="2"/>
    </row>
    <row r="31" spans="1:14" ht="12.75">
      <c r="A31" t="s">
        <v>7</v>
      </c>
      <c r="B31" s="2">
        <v>2479.87</v>
      </c>
      <c r="L31" s="2">
        <f>SUM(B31:H31)</f>
        <v>2479.87</v>
      </c>
      <c r="M31" s="2"/>
      <c r="N31" s="2">
        <f aca="true" t="shared" si="6" ref="N31:N36">SUM(L31:M31)</f>
        <v>2479.87</v>
      </c>
    </row>
    <row r="32" spans="1:14" ht="12.75">
      <c r="A32" t="s">
        <v>28</v>
      </c>
      <c r="E32" s="2">
        <v>1500</v>
      </c>
      <c r="L32" s="2">
        <f>SUM(B32:H32)</f>
        <v>1500</v>
      </c>
      <c r="M32" s="2">
        <v>0</v>
      </c>
      <c r="N32" s="2">
        <f t="shared" si="6"/>
        <v>1500</v>
      </c>
    </row>
    <row r="33" spans="1:14" ht="12.75">
      <c r="A33" t="s">
        <v>56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5000</v>
      </c>
      <c r="L33" s="2">
        <f>SUM(B33:H33)</f>
        <v>5000</v>
      </c>
      <c r="M33" s="2">
        <v>0</v>
      </c>
      <c r="N33" s="2">
        <f t="shared" si="6"/>
        <v>5000</v>
      </c>
    </row>
    <row r="34" spans="1:14" ht="12.75">
      <c r="A34" t="s">
        <v>63</v>
      </c>
      <c r="I34" s="2">
        <v>5000</v>
      </c>
      <c r="L34" s="2">
        <f>SUM(B34:I34)</f>
        <v>5000</v>
      </c>
      <c r="M34" s="2">
        <v>0</v>
      </c>
      <c r="N34" s="2">
        <f t="shared" si="6"/>
        <v>5000</v>
      </c>
    </row>
    <row r="35" spans="1:14" ht="12.75">
      <c r="A35" t="s">
        <v>70</v>
      </c>
      <c r="J35" s="2">
        <v>4000</v>
      </c>
      <c r="L35" s="2">
        <f>SUM(B35:J35)</f>
        <v>4000</v>
      </c>
      <c r="M35" s="2">
        <v>0</v>
      </c>
      <c r="N35" s="21">
        <f t="shared" si="6"/>
        <v>4000</v>
      </c>
    </row>
    <row r="36" spans="1:14" ht="12.75">
      <c r="A36" s="11" t="s">
        <v>24</v>
      </c>
      <c r="B36" s="12">
        <f aca="true" t="shared" si="7" ref="B36:G36">SUM(B31:B32)</f>
        <v>2479.87</v>
      </c>
      <c r="C36" s="12">
        <f t="shared" si="7"/>
        <v>0</v>
      </c>
      <c r="D36" s="12">
        <f t="shared" si="7"/>
        <v>0</v>
      </c>
      <c r="E36" s="12">
        <f t="shared" si="7"/>
        <v>1500</v>
      </c>
      <c r="F36" s="12">
        <f t="shared" si="7"/>
        <v>0</v>
      </c>
      <c r="G36" s="12">
        <f t="shared" si="7"/>
        <v>0</v>
      </c>
      <c r="H36" s="12">
        <f>SUM(H31:H33)</f>
        <v>5000</v>
      </c>
      <c r="I36" s="12">
        <f>SUM(I31:I34)</f>
        <v>5000</v>
      </c>
      <c r="J36" s="12">
        <f>SUM(J31:J35)</f>
        <v>4000</v>
      </c>
      <c r="K36" s="12">
        <f>SUM(K31:K35)</f>
        <v>0</v>
      </c>
      <c r="L36" s="12">
        <f>SUM(L31:L35)</f>
        <v>17979.87</v>
      </c>
      <c r="M36" s="12">
        <f>SUM(M31:M35)</f>
        <v>0</v>
      </c>
      <c r="N36" s="12">
        <f t="shared" si="6"/>
        <v>17979.87</v>
      </c>
    </row>
    <row r="37" spans="13:14" ht="12.75">
      <c r="M37" s="2"/>
      <c r="N37" s="2"/>
    </row>
    <row r="38" spans="1:14" ht="12.75">
      <c r="A38" s="4" t="s">
        <v>40</v>
      </c>
      <c r="M38" s="2"/>
      <c r="N38" s="2"/>
    </row>
    <row r="39" spans="1:14" ht="12.75">
      <c r="A39" t="s">
        <v>6</v>
      </c>
      <c r="B39" s="2">
        <v>100</v>
      </c>
      <c r="C39" s="2">
        <v>1399.93</v>
      </c>
      <c r="L39" s="2">
        <f>SUM(B39:H39)</f>
        <v>1499.93</v>
      </c>
      <c r="M39" s="2"/>
      <c r="N39" s="2">
        <f>SUM(L39:M39)</f>
        <v>1499.93</v>
      </c>
    </row>
    <row r="40" spans="1:14" ht="12.75">
      <c r="A40" t="s">
        <v>12</v>
      </c>
      <c r="C40" s="2">
        <v>1768.84</v>
      </c>
      <c r="D40" s="2">
        <v>-82.93</v>
      </c>
      <c r="E40" s="2">
        <v>-123.44</v>
      </c>
      <c r="L40" s="2">
        <f>SUM(B40:H40)</f>
        <v>1562.4699999999998</v>
      </c>
      <c r="M40" s="2"/>
      <c r="N40" s="2">
        <f>SUM(L40:M40)</f>
        <v>1562.4699999999998</v>
      </c>
    </row>
    <row r="41" spans="1:14" ht="12.75">
      <c r="A41" t="s">
        <v>18</v>
      </c>
      <c r="D41" s="2">
        <v>4000</v>
      </c>
      <c r="L41" s="2">
        <f>SUM(B41:H41)</f>
        <v>4000</v>
      </c>
      <c r="M41" s="2"/>
      <c r="N41" s="2">
        <f>SUM(L41:M41)</f>
        <v>4000</v>
      </c>
    </row>
    <row r="42" spans="1:14" ht="12.75">
      <c r="A42" t="s">
        <v>28</v>
      </c>
      <c r="E42" s="2">
        <v>1851.08</v>
      </c>
      <c r="L42" s="2">
        <f>SUM(B42:H42)</f>
        <v>1851.08</v>
      </c>
      <c r="M42" s="2">
        <v>0</v>
      </c>
      <c r="N42" s="2">
        <f>SUM(L42:M42)</f>
        <v>1851.08</v>
      </c>
    </row>
    <row r="43" spans="1:14" ht="12.75">
      <c r="A43" t="s">
        <v>47</v>
      </c>
      <c r="G43" s="2">
        <v>2019.97</v>
      </c>
      <c r="L43" s="2">
        <f>SUM(B43:H43)</f>
        <v>2019.97</v>
      </c>
      <c r="M43" s="2"/>
      <c r="N43" s="2">
        <f>L43+M43</f>
        <v>2019.97</v>
      </c>
    </row>
    <row r="44" spans="1:14" ht="12.75">
      <c r="A44" s="11" t="s">
        <v>24</v>
      </c>
      <c r="B44" s="12">
        <f>SUM(B39:B42)</f>
        <v>100</v>
      </c>
      <c r="C44" s="12">
        <f>SUM(C39:C42)</f>
        <v>3168.77</v>
      </c>
      <c r="D44" s="12">
        <f>SUM(D39:D42)</f>
        <v>3917.07</v>
      </c>
      <c r="E44" s="12">
        <f>SUM(E39:E42)</f>
        <v>1727.6399999999999</v>
      </c>
      <c r="F44" s="12">
        <f>SUM(F39:F42)</f>
        <v>0</v>
      </c>
      <c r="G44" s="12">
        <f aca="true" t="shared" si="8" ref="G44:N44">SUM(G39:G43)</f>
        <v>2019.97</v>
      </c>
      <c r="H44" s="12">
        <f t="shared" si="8"/>
        <v>0</v>
      </c>
      <c r="I44" s="12">
        <f t="shared" si="8"/>
        <v>0</v>
      </c>
      <c r="J44" s="12">
        <f>SUM(J39:J43)</f>
        <v>0</v>
      </c>
      <c r="K44" s="12">
        <f>SUM(K39:K43)</f>
        <v>0</v>
      </c>
      <c r="L44" s="12">
        <f t="shared" si="8"/>
        <v>10933.449999999999</v>
      </c>
      <c r="M44" s="12">
        <f t="shared" si="8"/>
        <v>0</v>
      </c>
      <c r="N44" s="12">
        <f t="shared" si="8"/>
        <v>10933.449999999999</v>
      </c>
    </row>
    <row r="45" spans="1:14" ht="12.75">
      <c r="A45" s="11"/>
      <c r="B45" s="17"/>
      <c r="C45" s="17"/>
      <c r="D45" s="17"/>
      <c r="E45" s="17"/>
      <c r="F45" s="17"/>
      <c r="G45" s="17"/>
      <c r="H45" s="17"/>
      <c r="I45" s="17"/>
      <c r="J45" s="17"/>
      <c r="L45" s="17"/>
      <c r="M45" s="17"/>
      <c r="N45" s="17"/>
    </row>
    <row r="46" spans="13:14" ht="12.75">
      <c r="M46" s="2"/>
      <c r="N46" s="2"/>
    </row>
    <row r="47" spans="1:14" ht="12.75">
      <c r="A47" s="4" t="s">
        <v>14</v>
      </c>
      <c r="M47" s="2"/>
      <c r="N47" s="2"/>
    </row>
    <row r="48" spans="1:14" ht="12.75">
      <c r="A48" s="5" t="s">
        <v>10</v>
      </c>
      <c r="C48" s="2">
        <v>614.28</v>
      </c>
      <c r="L48" s="2">
        <f>SUM(B48:H48)</f>
        <v>614.28</v>
      </c>
      <c r="M48" s="2"/>
      <c r="N48" s="2">
        <f>SUM(L48:M48)</f>
        <v>614.28</v>
      </c>
    </row>
    <row r="49" spans="1:14" ht="12.75">
      <c r="A49" s="5" t="s">
        <v>17</v>
      </c>
      <c r="D49" s="2">
        <v>218.67</v>
      </c>
      <c r="L49" s="2">
        <f>SUM(B49:H49)</f>
        <v>218.67</v>
      </c>
      <c r="M49" s="2"/>
      <c r="N49" s="2">
        <f>SUM(L49:M49)</f>
        <v>218.67</v>
      </c>
    </row>
    <row r="50" spans="1:14" ht="12.75">
      <c r="A50" s="5" t="s">
        <v>50</v>
      </c>
      <c r="G50" s="2">
        <v>0</v>
      </c>
      <c r="H50" s="2">
        <v>8060.44</v>
      </c>
      <c r="L50" s="2">
        <f>SUM(B50:H50)</f>
        <v>8060.44</v>
      </c>
      <c r="M50" s="2">
        <v>0</v>
      </c>
      <c r="N50" s="2">
        <f>L50+M50</f>
        <v>8060.44</v>
      </c>
    </row>
    <row r="51" spans="1:15" ht="12.75">
      <c r="A51" s="5" t="s">
        <v>54</v>
      </c>
      <c r="I51" s="2">
        <v>50000</v>
      </c>
      <c r="L51" s="2">
        <f aca="true" t="shared" si="9" ref="L51:L56">SUM(B51:I51)</f>
        <v>50000</v>
      </c>
      <c r="M51" s="2">
        <v>0</v>
      </c>
      <c r="N51" s="2">
        <f aca="true" t="shared" si="10" ref="N51:N56">SUM(L51:M51)</f>
        <v>50000</v>
      </c>
      <c r="O51" s="20" t="s">
        <v>65</v>
      </c>
    </row>
    <row r="52" spans="1:15" ht="12.75">
      <c r="A52" s="5" t="s">
        <v>25</v>
      </c>
      <c r="I52" s="2">
        <v>25000</v>
      </c>
      <c r="L52" s="2">
        <f t="shared" si="9"/>
        <v>25000</v>
      </c>
      <c r="M52" s="2">
        <v>0</v>
      </c>
      <c r="N52" s="2">
        <f t="shared" si="10"/>
        <v>25000</v>
      </c>
      <c r="O52" s="20" t="s">
        <v>65</v>
      </c>
    </row>
    <row r="53" spans="1:15" ht="12.75">
      <c r="A53" s="5" t="s">
        <v>57</v>
      </c>
      <c r="I53" s="2">
        <v>4350</v>
      </c>
      <c r="L53" s="2">
        <f t="shared" si="9"/>
        <v>4350</v>
      </c>
      <c r="M53" s="2">
        <v>0</v>
      </c>
      <c r="N53" s="2">
        <f t="shared" si="10"/>
        <v>4350</v>
      </c>
      <c r="O53" s="20" t="s">
        <v>65</v>
      </c>
    </row>
    <row r="54" spans="1:15" ht="12.75">
      <c r="A54" s="5" t="s">
        <v>58</v>
      </c>
      <c r="I54" s="2">
        <v>10000</v>
      </c>
      <c r="L54" s="2">
        <f t="shared" si="9"/>
        <v>10000</v>
      </c>
      <c r="M54" s="2">
        <v>0</v>
      </c>
      <c r="N54" s="2">
        <f t="shared" si="10"/>
        <v>10000</v>
      </c>
      <c r="O54" s="20" t="s">
        <v>65</v>
      </c>
    </row>
    <row r="55" spans="1:15" ht="12.75">
      <c r="A55" s="5" t="s">
        <v>59</v>
      </c>
      <c r="I55" s="2">
        <v>10000</v>
      </c>
      <c r="L55" s="2">
        <f t="shared" si="9"/>
        <v>10000</v>
      </c>
      <c r="M55" s="2">
        <v>0</v>
      </c>
      <c r="N55" s="2">
        <f t="shared" si="10"/>
        <v>10000</v>
      </c>
      <c r="O55" s="20" t="s">
        <v>65</v>
      </c>
    </row>
    <row r="56" spans="1:15" ht="12.75">
      <c r="A56" s="5" t="s">
        <v>61</v>
      </c>
      <c r="I56" s="2">
        <v>10009.76</v>
      </c>
      <c r="L56" s="2">
        <f t="shared" si="9"/>
        <v>10009.76</v>
      </c>
      <c r="M56" s="2">
        <v>0</v>
      </c>
      <c r="N56" s="2">
        <f t="shared" si="10"/>
        <v>10009.76</v>
      </c>
      <c r="O56" s="20" t="s">
        <v>65</v>
      </c>
    </row>
    <row r="57" spans="1:15" ht="12.75">
      <c r="A57" s="5" t="s">
        <v>67</v>
      </c>
      <c r="J57" s="2">
        <v>1346.25</v>
      </c>
      <c r="L57" s="2">
        <f>SUM(B57:J57)</f>
        <v>1346.25</v>
      </c>
      <c r="M57" s="2"/>
      <c r="N57" s="2">
        <f>SUM(L57:M57)</f>
        <v>1346.25</v>
      </c>
      <c r="O57" s="20"/>
    </row>
    <row r="58" spans="1:14" ht="12.75">
      <c r="A58" s="13" t="s">
        <v>24</v>
      </c>
      <c r="B58" s="12">
        <f aca="true" t="shared" si="11" ref="B58:H58">SUM(B48:B50)</f>
        <v>0</v>
      </c>
      <c r="C58" s="12">
        <f t="shared" si="11"/>
        <v>614.28</v>
      </c>
      <c r="D58" s="12">
        <f t="shared" si="11"/>
        <v>218.67</v>
      </c>
      <c r="E58" s="12">
        <f t="shared" si="11"/>
        <v>0</v>
      </c>
      <c r="F58" s="12">
        <f t="shared" si="11"/>
        <v>0</v>
      </c>
      <c r="G58" s="12">
        <f t="shared" si="11"/>
        <v>0</v>
      </c>
      <c r="H58" s="12">
        <f t="shared" si="11"/>
        <v>8060.44</v>
      </c>
      <c r="I58" s="12">
        <f>SUM(I51:I56)</f>
        <v>109359.76</v>
      </c>
      <c r="J58" s="12">
        <f>SUM(J48:J57)</f>
        <v>1346.25</v>
      </c>
      <c r="K58" s="12">
        <f>SUM(K48:K57)</f>
        <v>0</v>
      </c>
      <c r="L58" s="12">
        <f>SUM(L48:L57)</f>
        <v>119599.4</v>
      </c>
      <c r="M58" s="12">
        <f>SUM(M48:M56)</f>
        <v>0</v>
      </c>
      <c r="N58" s="12">
        <f>SUM(N48:N57)</f>
        <v>119599.4</v>
      </c>
    </row>
    <row r="59" spans="13:14" ht="12.75">
      <c r="M59" s="2"/>
      <c r="N59" s="2"/>
    </row>
    <row r="60" spans="1:14" ht="12.75">
      <c r="A60" s="4" t="s">
        <v>16</v>
      </c>
      <c r="M60" s="2"/>
      <c r="N60" s="2"/>
    </row>
    <row r="61" spans="1:14" ht="12.75">
      <c r="A61" t="s">
        <v>15</v>
      </c>
      <c r="B61" s="14">
        <v>0</v>
      </c>
      <c r="C61" s="14">
        <v>3000</v>
      </c>
      <c r="D61" s="14">
        <v>0</v>
      </c>
      <c r="E61" s="14">
        <v>0</v>
      </c>
      <c r="F61" s="14">
        <v>0</v>
      </c>
      <c r="G61" s="14">
        <v>0</v>
      </c>
      <c r="H61" s="14"/>
      <c r="I61" s="14"/>
      <c r="J61" s="14"/>
      <c r="K61" s="14"/>
      <c r="L61" s="14">
        <f>SUM(B61:G61)</f>
        <v>3000</v>
      </c>
      <c r="M61" s="14">
        <v>0</v>
      </c>
      <c r="N61" s="14">
        <f>SUM(L61:M61)</f>
        <v>3000</v>
      </c>
    </row>
    <row r="62" spans="13:14" ht="12.75">
      <c r="M62" s="2"/>
      <c r="N62" s="2"/>
    </row>
    <row r="63" spans="13:14" ht="12.75">
      <c r="M63" s="2"/>
      <c r="N63" s="2"/>
    </row>
    <row r="64" spans="1:14" ht="12.75">
      <c r="A64" s="4" t="s">
        <v>19</v>
      </c>
      <c r="M64" s="2"/>
      <c r="N64" s="2"/>
    </row>
    <row r="65" spans="1:14" ht="12.75">
      <c r="A65" t="s">
        <v>20</v>
      </c>
      <c r="B65" s="17"/>
      <c r="C65" s="17"/>
      <c r="D65" s="17">
        <v>3756.55</v>
      </c>
      <c r="E65" s="17"/>
      <c r="F65" s="17"/>
      <c r="G65" s="17"/>
      <c r="H65" s="17"/>
      <c r="I65" s="17"/>
      <c r="J65" s="17"/>
      <c r="L65" s="17">
        <f>SUM(B65:E65)</f>
        <v>3756.55</v>
      </c>
      <c r="M65" s="17"/>
      <c r="N65" s="17">
        <f>SUM(L65:M65)</f>
        <v>3756.55</v>
      </c>
    </row>
    <row r="66" spans="1:14" ht="12.75">
      <c r="A66" s="5" t="s">
        <v>35</v>
      </c>
      <c r="E66" s="2">
        <v>2579.96</v>
      </c>
      <c r="L66" s="2">
        <f>SUM(B66:E66)</f>
        <v>2579.96</v>
      </c>
      <c r="M66" s="2"/>
      <c r="N66" s="2">
        <v>2579.96</v>
      </c>
    </row>
    <row r="67" spans="1:14" ht="12.75">
      <c r="A67" s="5" t="s">
        <v>36</v>
      </c>
      <c r="E67" s="2">
        <v>1232.65</v>
      </c>
      <c r="F67" s="2">
        <v>1232.65</v>
      </c>
      <c r="L67" s="2">
        <f>SUM(B67:F67)</f>
        <v>2465.3</v>
      </c>
      <c r="M67" s="2">
        <v>0</v>
      </c>
      <c r="N67" s="17">
        <f>SUM(L67:M67)</f>
        <v>2465.3</v>
      </c>
    </row>
    <row r="68" spans="1:14" ht="12.75">
      <c r="A68" s="5" t="s">
        <v>45</v>
      </c>
      <c r="G68" s="2">
        <v>642.52</v>
      </c>
      <c r="L68" s="2">
        <f>SUM(B68:G68)</f>
        <v>642.52</v>
      </c>
      <c r="M68" s="2">
        <v>0</v>
      </c>
      <c r="N68" s="17">
        <f>SUM(L68:M68)</f>
        <v>642.52</v>
      </c>
    </row>
    <row r="69" spans="1:14" ht="12.75">
      <c r="A69" s="5" t="s">
        <v>68</v>
      </c>
      <c r="J69" s="2">
        <v>325.61</v>
      </c>
      <c r="L69" s="2">
        <f>SUM(B69:J69)</f>
        <v>325.61</v>
      </c>
      <c r="M69" s="2">
        <v>0</v>
      </c>
      <c r="N69" s="2">
        <f>SUM(L69:M69)</f>
        <v>325.61</v>
      </c>
    </row>
    <row r="70" spans="1:14" ht="12.75">
      <c r="A70" s="11" t="s">
        <v>24</v>
      </c>
      <c r="B70" s="12">
        <f aca="true" t="shared" si="12" ref="B70:G70">SUM(B65:B68)</f>
        <v>0</v>
      </c>
      <c r="C70" s="12">
        <f t="shared" si="12"/>
        <v>0</v>
      </c>
      <c r="D70" s="12">
        <f t="shared" si="12"/>
        <v>3756.55</v>
      </c>
      <c r="E70" s="12">
        <f t="shared" si="12"/>
        <v>3812.61</v>
      </c>
      <c r="F70" s="12">
        <f t="shared" si="12"/>
        <v>1232.65</v>
      </c>
      <c r="G70" s="12">
        <f t="shared" si="12"/>
        <v>642.52</v>
      </c>
      <c r="H70" s="12">
        <f aca="true" t="shared" si="13" ref="H70:N70">SUM(H65:H69)</f>
        <v>0</v>
      </c>
      <c r="I70" s="12">
        <f t="shared" si="13"/>
        <v>0</v>
      </c>
      <c r="J70" s="12">
        <f>SUM(J65:J69)</f>
        <v>325.61</v>
      </c>
      <c r="K70" s="12">
        <f>SUM(K65:K69)</f>
        <v>0</v>
      </c>
      <c r="L70" s="12">
        <f t="shared" si="13"/>
        <v>9769.940000000002</v>
      </c>
      <c r="M70" s="12">
        <f t="shared" si="13"/>
        <v>0</v>
      </c>
      <c r="N70" s="12">
        <f t="shared" si="13"/>
        <v>9769.940000000002</v>
      </c>
    </row>
    <row r="71" spans="13:14" ht="12.75">
      <c r="M71" s="2"/>
      <c r="N71" s="2"/>
    </row>
    <row r="72" spans="1:14" ht="12.75">
      <c r="A72" s="4" t="s">
        <v>41</v>
      </c>
      <c r="M72" s="2"/>
      <c r="N72" s="2"/>
    </row>
    <row r="73" spans="1:14" ht="12.75">
      <c r="A73" s="5" t="s">
        <v>42</v>
      </c>
      <c r="B73" s="17">
        <v>0</v>
      </c>
      <c r="C73" s="17">
        <v>0</v>
      </c>
      <c r="D73" s="17">
        <v>0</v>
      </c>
      <c r="E73" s="17">
        <v>0</v>
      </c>
      <c r="F73" s="17">
        <v>1600</v>
      </c>
      <c r="G73" s="17">
        <v>0</v>
      </c>
      <c r="H73" s="17"/>
      <c r="I73" s="17"/>
      <c r="J73" s="17"/>
      <c r="L73" s="17">
        <f>SUM(B73:G73)</f>
        <v>1600</v>
      </c>
      <c r="M73" s="17">
        <v>0</v>
      </c>
      <c r="N73" s="17">
        <f>SUM(L73:M73)</f>
        <v>1600</v>
      </c>
    </row>
    <row r="74" spans="1:14" ht="12.75">
      <c r="A74" s="5" t="s">
        <v>49</v>
      </c>
      <c r="B74" s="17"/>
      <c r="C74" s="17"/>
      <c r="D74" s="17"/>
      <c r="E74" s="17"/>
      <c r="F74" s="17"/>
      <c r="G74" s="17">
        <v>1447.56</v>
      </c>
      <c r="H74" s="17"/>
      <c r="I74" s="17"/>
      <c r="J74" s="17"/>
      <c r="L74" s="17">
        <f>SUM(B74:G74)</f>
        <v>1447.56</v>
      </c>
      <c r="M74" s="17">
        <v>0</v>
      </c>
      <c r="N74" s="17">
        <f>SUM(L74:M74)</f>
        <v>1447.56</v>
      </c>
    </row>
    <row r="75" spans="1:14" ht="12.75">
      <c r="A75" s="5" t="s">
        <v>55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1353.47</v>
      </c>
      <c r="I75" s="17"/>
      <c r="J75" s="17"/>
      <c r="L75" s="17">
        <f>SUM(B75:H75)</f>
        <v>1353.47</v>
      </c>
      <c r="M75" s="17">
        <v>0</v>
      </c>
      <c r="N75" s="17">
        <f>SUM(L75:M75)</f>
        <v>1353.47</v>
      </c>
    </row>
    <row r="76" spans="1:14" ht="12.75">
      <c r="A76" s="5" t="s">
        <v>60</v>
      </c>
      <c r="B76" s="17"/>
      <c r="C76" s="17"/>
      <c r="D76" s="17"/>
      <c r="E76" s="17"/>
      <c r="F76" s="17"/>
      <c r="G76" s="17"/>
      <c r="H76" s="17"/>
      <c r="I76" s="17">
        <v>2500</v>
      </c>
      <c r="J76" s="17"/>
      <c r="L76" s="17">
        <f>SUM(B76:I76)</f>
        <v>2500</v>
      </c>
      <c r="M76" s="17">
        <v>0</v>
      </c>
      <c r="N76" s="17">
        <f>SUM(L76:M76)</f>
        <v>2500</v>
      </c>
    </row>
    <row r="77" spans="1:14" ht="12.75">
      <c r="A77" s="5" t="s">
        <v>69</v>
      </c>
      <c r="J77" s="2">
        <v>1500</v>
      </c>
      <c r="L77" s="2">
        <f>SUM(B77:J77)</f>
        <v>1500</v>
      </c>
      <c r="M77" s="2">
        <v>0</v>
      </c>
      <c r="N77" s="17">
        <f>SUM(L77:M77)</f>
        <v>1500</v>
      </c>
    </row>
    <row r="78" spans="1:14" ht="12.75">
      <c r="A78" s="13" t="s">
        <v>24</v>
      </c>
      <c r="B78" s="12">
        <f aca="true" t="shared" si="14" ref="B78:G78">SUM(B73:B74)</f>
        <v>0</v>
      </c>
      <c r="C78" s="12">
        <f t="shared" si="14"/>
        <v>0</v>
      </c>
      <c r="D78" s="12">
        <f t="shared" si="14"/>
        <v>0</v>
      </c>
      <c r="E78" s="12">
        <f t="shared" si="14"/>
        <v>0</v>
      </c>
      <c r="F78" s="12">
        <f t="shared" si="14"/>
        <v>1600</v>
      </c>
      <c r="G78" s="12">
        <f t="shared" si="14"/>
        <v>1447.56</v>
      </c>
      <c r="H78" s="12">
        <f>SUM(H73:H75)</f>
        <v>1353.47</v>
      </c>
      <c r="I78" s="12">
        <f>SUM(I73:I76)</f>
        <v>2500</v>
      </c>
      <c r="J78" s="12">
        <f>SUM(J73:J77)</f>
        <v>1500</v>
      </c>
      <c r="K78" s="12">
        <f>SUM(K73:K77)</f>
        <v>0</v>
      </c>
      <c r="L78" s="12">
        <f>SUM(L73:L77)</f>
        <v>8401.029999999999</v>
      </c>
      <c r="M78" s="12">
        <f>SUM(M73:M77)</f>
        <v>0</v>
      </c>
      <c r="N78" s="12">
        <f>SUM(N73:N77)</f>
        <v>8401.029999999999</v>
      </c>
    </row>
    <row r="79" spans="1:14" ht="12.75">
      <c r="A79" s="4"/>
      <c r="M79" s="2"/>
      <c r="N79" s="2"/>
    </row>
    <row r="80" spans="13:14" ht="12.75">
      <c r="M80" s="2"/>
      <c r="N80" s="2"/>
    </row>
    <row r="81" spans="1:14" ht="12.75">
      <c r="A81" s="4" t="s">
        <v>21</v>
      </c>
      <c r="M81" s="2"/>
      <c r="N81" s="2"/>
    </row>
    <row r="82" spans="1:14" ht="12.75">
      <c r="A82" t="s">
        <v>22</v>
      </c>
      <c r="B82" s="17">
        <v>0</v>
      </c>
      <c r="C82" s="17">
        <v>0</v>
      </c>
      <c r="D82" s="17">
        <v>2130</v>
      </c>
      <c r="E82" s="17">
        <v>0</v>
      </c>
      <c r="F82" s="17">
        <v>0</v>
      </c>
      <c r="G82" s="17"/>
      <c r="H82" s="17"/>
      <c r="I82" s="17"/>
      <c r="J82" s="17"/>
      <c r="K82" s="17"/>
      <c r="L82" s="17">
        <f>SUM(B82:G82)</f>
        <v>2130</v>
      </c>
      <c r="M82" s="17">
        <v>0</v>
      </c>
      <c r="N82" s="17">
        <f>SUM(L82:M82)</f>
        <v>2130</v>
      </c>
    </row>
    <row r="83" spans="1:14" ht="12.75">
      <c r="A83" t="s">
        <v>46</v>
      </c>
      <c r="B83" s="17"/>
      <c r="C83" s="17"/>
      <c r="D83" s="17"/>
      <c r="E83" s="17"/>
      <c r="F83" s="17"/>
      <c r="G83" s="17">
        <v>2000</v>
      </c>
      <c r="H83" s="17"/>
      <c r="I83" s="17"/>
      <c r="J83" s="17"/>
      <c r="K83" s="17"/>
      <c r="L83" s="17">
        <f>SUM(B83:G83)</f>
        <v>2000</v>
      </c>
      <c r="M83" s="17"/>
      <c r="N83" s="17">
        <f>SUM(L83:M83)</f>
        <v>2000</v>
      </c>
    </row>
    <row r="84" spans="1:14" ht="12.75">
      <c r="A84" s="11" t="s">
        <v>24</v>
      </c>
      <c r="B84" s="12">
        <f>SUM(B82:B83)</f>
        <v>0</v>
      </c>
      <c r="C84" s="12">
        <f aca="true" t="shared" si="15" ref="C84:M84">SUM(C82:C83)</f>
        <v>0</v>
      </c>
      <c r="D84" s="12">
        <f t="shared" si="15"/>
        <v>2130</v>
      </c>
      <c r="E84" s="12">
        <f t="shared" si="15"/>
        <v>0</v>
      </c>
      <c r="F84" s="12">
        <f t="shared" si="15"/>
        <v>0</v>
      </c>
      <c r="G84" s="12">
        <f t="shared" si="15"/>
        <v>2000</v>
      </c>
      <c r="H84" s="12">
        <f t="shared" si="15"/>
        <v>0</v>
      </c>
      <c r="I84" s="12">
        <f t="shared" si="15"/>
        <v>0</v>
      </c>
      <c r="J84" s="12">
        <f>SUM(J82:J83)</f>
        <v>0</v>
      </c>
      <c r="K84" s="12">
        <f>SUM(K82:K83)</f>
        <v>0</v>
      </c>
      <c r="L84" s="12">
        <f t="shared" si="15"/>
        <v>4130</v>
      </c>
      <c r="M84" s="12">
        <f t="shared" si="15"/>
        <v>0</v>
      </c>
      <c r="N84" s="12">
        <f>SUM(L84:M84)</f>
        <v>4130</v>
      </c>
    </row>
    <row r="85" spans="13:14" ht="12.75">
      <c r="M85" s="2"/>
      <c r="N85" s="2"/>
    </row>
    <row r="86" spans="1:14" ht="12.75">
      <c r="A86" s="4" t="s">
        <v>26</v>
      </c>
      <c r="M86" s="2"/>
      <c r="N86" s="2"/>
    </row>
    <row r="87" spans="1:14" ht="12.75">
      <c r="A87" t="s">
        <v>27</v>
      </c>
      <c r="B87" s="14">
        <v>0</v>
      </c>
      <c r="C87" s="14">
        <v>0</v>
      </c>
      <c r="D87" s="14">
        <v>0</v>
      </c>
      <c r="E87" s="14">
        <v>578.03</v>
      </c>
      <c r="F87" s="14">
        <v>2977.03</v>
      </c>
      <c r="G87" s="14">
        <v>0</v>
      </c>
      <c r="H87" s="14"/>
      <c r="I87" s="14"/>
      <c r="J87" s="14"/>
      <c r="K87" s="14"/>
      <c r="L87" s="14">
        <f>SUM(B87:G87)</f>
        <v>3555.0600000000004</v>
      </c>
      <c r="M87" s="14">
        <v>0</v>
      </c>
      <c r="N87" s="14">
        <f>SUM(L87:M87)</f>
        <v>3555.0600000000004</v>
      </c>
    </row>
    <row r="88" spans="2:14" ht="12.7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2:14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2.7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2.75">
      <c r="A91" s="4" t="s">
        <v>38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2.75">
      <c r="A92" t="s">
        <v>39</v>
      </c>
      <c r="B92" s="17">
        <v>0</v>
      </c>
      <c r="C92" s="17">
        <v>0</v>
      </c>
      <c r="D92" s="17">
        <v>0</v>
      </c>
      <c r="E92" s="17">
        <v>412.97</v>
      </c>
      <c r="F92" s="17">
        <v>0</v>
      </c>
      <c r="G92" s="17">
        <v>0</v>
      </c>
      <c r="H92" s="17"/>
      <c r="I92" s="17"/>
      <c r="J92" s="17"/>
      <c r="K92" s="17"/>
      <c r="L92" s="17">
        <f>SUM(B92:H92)</f>
        <v>412.97</v>
      </c>
      <c r="M92" s="17">
        <v>0</v>
      </c>
      <c r="N92" s="17">
        <f>SUM(L92:M92)</f>
        <v>412.97</v>
      </c>
    </row>
    <row r="93" spans="1:14" ht="12.75">
      <c r="A93" s="18" t="s">
        <v>51</v>
      </c>
      <c r="B93" s="17"/>
      <c r="C93" s="17"/>
      <c r="D93" s="17"/>
      <c r="E93" s="17"/>
      <c r="F93" s="17"/>
      <c r="G93" s="17"/>
      <c r="H93" s="17">
        <v>1809.78</v>
      </c>
      <c r="I93" s="17"/>
      <c r="J93" s="17"/>
      <c r="K93" s="17"/>
      <c r="L93" s="17">
        <f>SUM(B93:H93)</f>
        <v>1809.78</v>
      </c>
      <c r="M93" s="17"/>
      <c r="N93" s="17">
        <f>SUM(L93:M93)</f>
        <v>1809.78</v>
      </c>
    </row>
    <row r="94" spans="1:14" ht="12.75">
      <c r="A94" s="18" t="s">
        <v>62</v>
      </c>
      <c r="B94" s="17"/>
      <c r="C94" s="17"/>
      <c r="D94" s="17"/>
      <c r="E94" s="17"/>
      <c r="F94" s="17"/>
      <c r="G94" s="17"/>
      <c r="H94" s="17"/>
      <c r="I94" s="17">
        <v>500</v>
      </c>
      <c r="J94" s="17"/>
      <c r="K94" s="17"/>
      <c r="L94" s="17">
        <f>SUM(B94:I94)</f>
        <v>500</v>
      </c>
      <c r="M94" s="17"/>
      <c r="N94" s="17">
        <f>SUM(L94:M94)</f>
        <v>500</v>
      </c>
    </row>
    <row r="95" spans="1:14" ht="12.75">
      <c r="A95" s="13" t="s">
        <v>24</v>
      </c>
      <c r="B95" s="12">
        <f>SUM(B92:B93)</f>
        <v>0</v>
      </c>
      <c r="C95" s="12">
        <f aca="true" t="shared" si="16" ref="C95:H95">SUM(C92:C93)</f>
        <v>0</v>
      </c>
      <c r="D95" s="12">
        <f t="shared" si="16"/>
        <v>0</v>
      </c>
      <c r="E95" s="12">
        <f t="shared" si="16"/>
        <v>412.97</v>
      </c>
      <c r="F95" s="12">
        <f t="shared" si="16"/>
        <v>0</v>
      </c>
      <c r="G95" s="12">
        <f t="shared" si="16"/>
        <v>0</v>
      </c>
      <c r="H95" s="12">
        <f t="shared" si="16"/>
        <v>1809.78</v>
      </c>
      <c r="I95" s="12">
        <f>SUM(I92:I94)</f>
        <v>500</v>
      </c>
      <c r="J95" s="12">
        <f>SUM(J92:J94)</f>
        <v>0</v>
      </c>
      <c r="K95" s="12">
        <f>SUM(K92:K94)</f>
        <v>0</v>
      </c>
      <c r="L95" s="12">
        <f>SUM(L92:L94)</f>
        <v>2722.75</v>
      </c>
      <c r="M95" s="12">
        <f>SUM(M92:M94)</f>
        <v>0</v>
      </c>
      <c r="N95" s="12">
        <f>SUM(N92:N94)</f>
        <v>2722.75</v>
      </c>
    </row>
    <row r="96" spans="13:14" ht="12.75">
      <c r="M96" s="2"/>
      <c r="N96" s="2"/>
    </row>
    <row r="97" spans="1:14" ht="13.5" thickBot="1">
      <c r="A97" s="3" t="s">
        <v>0</v>
      </c>
      <c r="B97" s="15">
        <f aca="true" t="shared" si="17" ref="B97:N97">B13+B21+B28+B36+B44+B58+B61+B70+B84+B87+B95+B78</f>
        <v>8167.78</v>
      </c>
      <c r="C97" s="15">
        <f t="shared" si="17"/>
        <v>23357.49</v>
      </c>
      <c r="D97" s="15">
        <f t="shared" si="17"/>
        <v>17490.28</v>
      </c>
      <c r="E97" s="15">
        <f t="shared" si="17"/>
        <v>26061.5</v>
      </c>
      <c r="F97" s="15">
        <f t="shared" si="17"/>
        <v>8809.68</v>
      </c>
      <c r="G97" s="15">
        <f t="shared" si="17"/>
        <v>9963.71</v>
      </c>
      <c r="H97" s="15">
        <f t="shared" si="17"/>
        <v>19223.02</v>
      </c>
      <c r="I97" s="15">
        <f t="shared" si="17"/>
        <v>124164.73999999999</v>
      </c>
      <c r="J97" s="15">
        <f>J13+J21+J28+J36+J44+J58+J61+J70+J84+J87+J95+J78</f>
        <v>12171.86</v>
      </c>
      <c r="K97" s="15">
        <f>K13+K21+K28+K36+K44+K58+K61+K70+K84+K87+K95+K78</f>
        <v>0</v>
      </c>
      <c r="L97" s="15">
        <f t="shared" si="17"/>
        <v>249410.05999999997</v>
      </c>
      <c r="M97" s="15">
        <f t="shared" si="17"/>
        <v>0</v>
      </c>
      <c r="N97" s="15">
        <f t="shared" si="17"/>
        <v>249410.05999999997</v>
      </c>
    </row>
    <row r="98" spans="13:14" ht="13.5" thickTop="1">
      <c r="M98" s="2"/>
      <c r="N98" s="2"/>
    </row>
    <row r="99" spans="13:14" ht="12.75">
      <c r="M99" s="2"/>
      <c r="N99" s="2"/>
    </row>
    <row r="100" spans="1:14" ht="12.75">
      <c r="A100" s="22" t="s">
        <v>74</v>
      </c>
      <c r="M100" s="2"/>
      <c r="N100" s="2"/>
    </row>
    <row r="101" spans="1:14" ht="12.75">
      <c r="A101" s="22"/>
      <c r="M101" s="2"/>
      <c r="N101" s="2"/>
    </row>
    <row r="102" spans="13:14" ht="12.75">
      <c r="M102" s="2"/>
      <c r="N102" s="2"/>
    </row>
    <row r="103" spans="1:14" ht="12.75">
      <c r="A103" s="5" t="s">
        <v>54</v>
      </c>
      <c r="C103" s="2">
        <v>60000</v>
      </c>
      <c r="M103" s="2"/>
      <c r="N103" s="2"/>
    </row>
    <row r="104" spans="1:14" ht="12.75">
      <c r="A104" s="5" t="s">
        <v>25</v>
      </c>
      <c r="C104" s="2">
        <v>29350</v>
      </c>
      <c r="M104" s="2"/>
      <c r="N104" s="2"/>
    </row>
    <row r="105" spans="1:14" ht="12.75">
      <c r="A105" s="5" t="s">
        <v>72</v>
      </c>
      <c r="C105" s="2">
        <v>10000</v>
      </c>
      <c r="M105" s="2"/>
      <c r="N105" s="2"/>
    </row>
    <row r="106" spans="1:14" ht="12.75">
      <c r="A106" s="5" t="s">
        <v>73</v>
      </c>
      <c r="C106" s="2">
        <v>10009.76</v>
      </c>
      <c r="M106" s="2"/>
      <c r="N106" s="2"/>
    </row>
    <row r="107" spans="13:14" ht="12.75">
      <c r="M107" s="2"/>
      <c r="N107" s="2"/>
    </row>
    <row r="108" spans="1:3" ht="26.25" thickBot="1">
      <c r="A108" s="23" t="s">
        <v>71</v>
      </c>
      <c r="C108" s="24">
        <f>SUM(C103:C107)</f>
        <v>109359.76</v>
      </c>
    </row>
    <row r="109" ht="13.5" thickTop="1"/>
  </sheetData>
  <sheetProtection/>
  <printOptions/>
  <pageMargins left="0.75" right="0.75" top="1" bottom="1" header="0.5" footer="0.5"/>
  <pageSetup fitToHeight="2" fitToWidth="1" horizontalDpi="600" verticalDpi="600" orientation="landscape" scale="61" r:id="rId1"/>
  <headerFooter alignWithMargins="0">
    <oddHeader>&amp;CTarzana NC
Community Projects/NPG Funding
Since Inception
As of Sept 30, 2012
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2012-10-18T19:18:07Z</cp:lastPrinted>
  <dcterms:created xsi:type="dcterms:W3CDTF">2006-11-28T18:46:05Z</dcterms:created>
  <dcterms:modified xsi:type="dcterms:W3CDTF">2012-10-18T19:20:15Z</dcterms:modified>
  <cp:category/>
  <cp:version/>
  <cp:contentType/>
  <cp:contentStatus/>
</cp:coreProperties>
</file>