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P&amp;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Sheet'!$5:$5,'Balance Sheet'!$11:$11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Sheet'!$E$6,'Balance Sheet'!$E$7,'Balance Sheet'!$E$8,'Balance Sheet'!$E$12,'Balance Sheet'!$E$13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Sheet'!$A$2</definedName>
    <definedName name="QB_ROW_1011" localSheetId="1" hidden="1">'Balance Sheet'!$B$3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Sheet'!$B$7</definedName>
    <definedName name="QB_ROW_13320" localSheetId="0" hidden="1">'P&amp;L'!$C$42</definedName>
    <definedName name="QB_ROW_14011" localSheetId="1" hidden="1">'Balance Sheet'!$B$10</definedName>
    <definedName name="QB_ROW_14311" localSheetId="1" hidden="1">'Balance Sheet'!$B$12</definedName>
    <definedName name="QB_ROW_159230" localSheetId="0" hidden="1">'P&amp;L'!$D$37</definedName>
    <definedName name="QB_ROW_164230" localSheetId="1" hidden="1">'Balance Sheet'!$D$5</definedName>
    <definedName name="QB_ROW_171250" localSheetId="0" hidden="1">'P&amp;L'!$F$26</definedName>
    <definedName name="QB_ROW_17221" localSheetId="1" hidden="1">'Balance Sheet'!$C$11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Sheet'!$C$4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Sheet'!$C$6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Sheet'!$A$8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Sheet'!$A$9</definedName>
    <definedName name="QB_ROW_7301" localSheetId="1" hidden="1">'Balance Sheet'!$A$13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20200731</definedName>
    <definedName name="QBENDDATE" localSheetId="0">20200731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20200701</definedName>
    <definedName name="QBSTARTDATE" localSheetId="0">20200701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  <c r="E8" i="2"/>
  <c r="E7" i="2"/>
  <c r="E6" i="2"/>
  <c r="K40" i="1" l="1"/>
  <c r="I40" i="1"/>
  <c r="G40" i="1"/>
  <c r="K33" i="1"/>
  <c r="I33" i="1"/>
  <c r="G33" i="1"/>
  <c r="I29" i="1"/>
  <c r="I34" i="1" s="1"/>
  <c r="G29" i="1"/>
  <c r="G34" i="1" s="1"/>
  <c r="K27" i="1"/>
  <c r="K29" i="1" s="1"/>
  <c r="I27" i="1"/>
  <c r="G27" i="1"/>
  <c r="K19" i="1"/>
  <c r="K21" i="1" s="1"/>
  <c r="I19" i="1"/>
  <c r="I21" i="1" s="1"/>
  <c r="G19" i="1"/>
  <c r="G21" i="1" s="1"/>
  <c r="G43" i="1" s="1"/>
  <c r="K8" i="1"/>
  <c r="K9" i="1" s="1"/>
  <c r="I8" i="1"/>
  <c r="I9" i="1" s="1"/>
  <c r="G8" i="1"/>
  <c r="G9" i="1" s="1"/>
  <c r="K43" i="1" l="1"/>
  <c r="K44" i="1" s="1"/>
  <c r="K34" i="1"/>
  <c r="I43" i="1"/>
  <c r="I44" i="1" s="1"/>
  <c r="G44" i="1"/>
</calcChain>
</file>

<file path=xl/sharedStrings.xml><?xml version="1.0" encoding="utf-8"?>
<sst xmlns="http://schemas.openxmlformats.org/spreadsheetml/2006/main" count="58" uniqueCount="56">
  <si>
    <t>Jul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</si>
  <si>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</si>
  <si>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</si>
  <si>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</si>
  <si>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</si>
  <si>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</si>
  <si>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</si>
  <si>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</si>
  <si>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</si>
  <si>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</si>
  <si>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</si>
  <si>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</si>
  <si>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</si>
  <si>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</si>
  <si>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</si>
  <si>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</si>
  <si>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</si>
  <si>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</si>
  <si>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</si>
  <si>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</si>
  <si>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</si>
  <si>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</si>
  <si>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</si>
  <si>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</si>
  <si>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</si>
  <si>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</si>
  <si>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</si>
  <si>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</si>
  <si>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</si>
  <si>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</si>
  <si>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</si>
  <si>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</si>
  <si>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</si>
  <si>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</si>
  <si>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</si>
  <si>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</si>
  <si>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</si>
  <si>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</si>
  <si>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</si>
  <si>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</si>
  <si>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</si>
  <si>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</si>
  <si>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</si>
  <si>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</si>
  <si>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Jul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</si>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</sst>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5"/>
  <sheetViews>
    <sheetView workbookViewId="0">
      <pane xSplit="6" ySplit="2" topLeftCell="G29" activePane="bottomRight" state="frozenSplit"/>
      <selection pane="topRight" activeCell="G1" sqref="G1"/>
      <selection pane="bottomLeft" activeCell="A3" sqref="A3"/>
      <selection pane="bottomRight" activeCell="G44" sqref="G44:K44"/>
    </sheetView>
  </sheetViews>
  <sheetFormatPr defaultRowHeight="15" x14ac:dyDescent="0.25"/>
  <cols>
    <col min="1" max="5" width="6" style="11" customWidth="1"/>
    <col min="6" max="6" width="29.7109375" style="11" customWidth="1"/>
    <col min="7" max="7" width="12.28515625" style="12" customWidth="1"/>
    <col min="8" max="8" width="2.28515625" style="12" customWidth="1"/>
    <col min="9" max="9" width="11.28515625" style="12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0</v>
      </c>
      <c r="J2" s="9"/>
      <c r="K2" s="8" t="s">
        <v>1</v>
      </c>
    </row>
    <row r="3" spans="1:11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3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4</v>
      </c>
      <c r="E5" s="1"/>
      <c r="F5" s="1"/>
      <c r="G5" s="18">
        <v>0</v>
      </c>
      <c r="H5" s="18"/>
      <c r="I5" s="18">
        <v>0</v>
      </c>
      <c r="J5" s="18"/>
      <c r="K5" s="18">
        <v>19932.72</v>
      </c>
    </row>
    <row r="6" spans="1:11" x14ac:dyDescent="0.25">
      <c r="A6" s="1"/>
      <c r="B6" s="1"/>
      <c r="C6" s="1"/>
      <c r="D6" s="1" t="s">
        <v>5</v>
      </c>
      <c r="E6" s="1"/>
      <c r="F6" s="1"/>
      <c r="G6" s="13">
        <v>0</v>
      </c>
      <c r="H6" s="13"/>
      <c r="I6" s="13">
        <v>0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6</v>
      </c>
      <c r="E7" s="1"/>
      <c r="F7" s="1"/>
      <c r="G7" s="14">
        <v>32000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7</v>
      </c>
      <c r="D8" s="1"/>
      <c r="E8" s="1"/>
      <c r="F8" s="1"/>
      <c r="G8" s="15">
        <f>ROUND(SUM(G4:G7),5)</f>
        <v>32000</v>
      </c>
      <c r="H8" s="13"/>
      <c r="I8" s="15">
        <f>ROUND(SUM(I4:I7),5)</f>
        <v>32000</v>
      </c>
      <c r="J8" s="13"/>
      <c r="K8" s="15">
        <f>ROUND(SUM(K4:K7),5)</f>
        <v>55584.85</v>
      </c>
    </row>
    <row r="9" spans="1:11" x14ac:dyDescent="0.25">
      <c r="A9" s="1"/>
      <c r="B9" s="1" t="s">
        <v>8</v>
      </c>
      <c r="C9" s="1"/>
      <c r="D9" s="1"/>
      <c r="E9" s="1"/>
      <c r="F9" s="1"/>
      <c r="G9" s="13">
        <f>ROUND(G3+G8,5)</f>
        <v>32000</v>
      </c>
      <c r="H9" s="13"/>
      <c r="I9" s="13">
        <f>ROUND(I3+I8,5)</f>
        <v>32000</v>
      </c>
      <c r="J9" s="13"/>
      <c r="K9" s="13">
        <f>ROUND(K3+K8,5)</f>
        <v>55584.85</v>
      </c>
    </row>
    <row r="10" spans="1:11" x14ac:dyDescent="0.25">
      <c r="A10" s="1"/>
      <c r="B10" s="1" t="s">
        <v>9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10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11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12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13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14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15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16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17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18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19</v>
      </c>
      <c r="E20" s="1"/>
      <c r="F20" s="1"/>
      <c r="G20" s="16">
        <v>230.4</v>
      </c>
      <c r="H20" s="13"/>
      <c r="I20" s="16">
        <v>230.4</v>
      </c>
      <c r="J20" s="13"/>
      <c r="K20" s="16">
        <v>2600</v>
      </c>
    </row>
    <row r="21" spans="1:11" x14ac:dyDescent="0.25">
      <c r="A21" s="1"/>
      <c r="B21" s="1"/>
      <c r="C21" s="1" t="s">
        <v>20</v>
      </c>
      <c r="D21" s="1"/>
      <c r="E21" s="1"/>
      <c r="F21" s="1"/>
      <c r="G21" s="13">
        <f>ROUND(G11+SUM(G19:G20),5)</f>
        <v>230.4</v>
      </c>
      <c r="H21" s="13"/>
      <c r="I21" s="13">
        <f>ROUND(I11+SUM(I19:I20),5)</f>
        <v>230.4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21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22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23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24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25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26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27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28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29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30</v>
      </c>
      <c r="F31" s="1"/>
      <c r="G31" s="13">
        <v>40</v>
      </c>
      <c r="H31" s="13"/>
      <c r="I31" s="13">
        <v>40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31</v>
      </c>
      <c r="F32" s="1"/>
      <c r="G32" s="14">
        <v>150</v>
      </c>
      <c r="H32" s="13"/>
      <c r="I32" s="14">
        <v>150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32</v>
      </c>
      <c r="E33" s="1"/>
      <c r="F33" s="1"/>
      <c r="G33" s="15">
        <f>ROUND(SUM(G30:G32),5)</f>
        <v>190</v>
      </c>
      <c r="H33" s="13"/>
      <c r="I33" s="15">
        <f>ROUND(SUM(I30:I32),5)</f>
        <v>190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33</v>
      </c>
      <c r="D34" s="1"/>
      <c r="E34" s="1"/>
      <c r="F34" s="1"/>
      <c r="G34" s="13">
        <f>ROUND(G22+G29+G33,5)</f>
        <v>190</v>
      </c>
      <c r="H34" s="13"/>
      <c r="I34" s="13">
        <f>ROUND(I22+I29+I33,5)</f>
        <v>190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34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35</v>
      </c>
      <c r="E36" s="1"/>
      <c r="F36" s="1"/>
      <c r="G36" s="13">
        <v>0</v>
      </c>
      <c r="H36" s="13"/>
      <c r="I36" s="13">
        <v>0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36</v>
      </c>
      <c r="E37" s="1"/>
      <c r="F37" s="1"/>
      <c r="G37" s="13">
        <v>0</v>
      </c>
      <c r="H37" s="13"/>
      <c r="I37" s="13">
        <v>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37</v>
      </c>
      <c r="E38" s="1"/>
      <c r="F38" s="1"/>
      <c r="G38" s="13">
        <v>0</v>
      </c>
      <c r="H38" s="13"/>
      <c r="I38" s="13">
        <v>0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38</v>
      </c>
      <c r="E39" s="1"/>
      <c r="F39" s="1"/>
      <c r="G39" s="16">
        <v>2179.52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39</v>
      </c>
      <c r="D40" s="1"/>
      <c r="E40" s="1"/>
      <c r="F40" s="1"/>
      <c r="G40" s="13">
        <f>ROUND(SUM(G35:G39),5)</f>
        <v>2179.52</v>
      </c>
      <c r="H40" s="13"/>
      <c r="I40" s="13">
        <f>ROUND(SUM(I35:I39),5)</f>
        <v>2179.52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40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41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42</v>
      </c>
      <c r="C43" s="1"/>
      <c r="D43" s="1"/>
      <c r="E43" s="1"/>
      <c r="F43" s="1"/>
      <c r="G43" s="17">
        <f>ROUND(G10+G21+G34+SUM(G40:G42),5)</f>
        <v>2599.92</v>
      </c>
      <c r="H43" s="13"/>
      <c r="I43" s="17">
        <f>ROUND(I10+I21+I34+SUM(I40:I42),5)</f>
        <v>2599.92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43</v>
      </c>
      <c r="B44" s="1"/>
      <c r="C44" s="1"/>
      <c r="D44" s="1"/>
      <c r="E44" s="1"/>
      <c r="F44" s="1"/>
      <c r="G44" s="19">
        <f>ROUND(G9-G43,5)</f>
        <v>29400.080000000002</v>
      </c>
      <c r="H44" s="20"/>
      <c r="I44" s="19">
        <f>ROUND(I9-I43,5)</f>
        <v>29400.080000000002</v>
      </c>
      <c r="J44" s="20"/>
      <c r="K44" s="19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&amp;C&amp;"Arial,Bold"&amp;12 Tarzana Neighborhood Council
&amp;14 Profit &amp;&amp; Loss Budget Performance
&amp;10 July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4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E13" sqref="E13"/>
    </sheetView>
  </sheetViews>
  <sheetFormatPr defaultRowHeight="15" x14ac:dyDescent="0.25"/>
  <cols>
    <col min="1" max="3" width="5.85546875" style="11" customWidth="1"/>
    <col min="4" max="4" width="32.140625" style="11" customWidth="1"/>
    <col min="5" max="5" width="13.85546875" style="12" customWidth="1"/>
  </cols>
  <sheetData>
    <row r="1" spans="1:5" s="10" customFormat="1" ht="15.75" thickBot="1" x14ac:dyDescent="0.3">
      <c r="A1" s="7"/>
      <c r="B1" s="7"/>
      <c r="C1" s="7"/>
      <c r="D1" s="7"/>
      <c r="E1" s="21" t="s">
        <v>44</v>
      </c>
    </row>
    <row r="2" spans="1:5" ht="15.75" thickTop="1" x14ac:dyDescent="0.25">
      <c r="A2" s="1" t="s">
        <v>45</v>
      </c>
      <c r="B2" s="1"/>
      <c r="C2" s="1"/>
      <c r="D2" s="1"/>
      <c r="E2" s="4"/>
    </row>
    <row r="3" spans="1:5" x14ac:dyDescent="0.25">
      <c r="A3" s="1"/>
      <c r="B3" s="1" t="s">
        <v>46</v>
      </c>
      <c r="C3" s="1"/>
      <c r="D3" s="1"/>
      <c r="E3" s="4"/>
    </row>
    <row r="4" spans="1:5" x14ac:dyDescent="0.25">
      <c r="A4" s="1"/>
      <c r="B4" s="1"/>
      <c r="C4" s="1" t="s">
        <v>47</v>
      </c>
      <c r="D4" s="1"/>
      <c r="E4" s="4"/>
    </row>
    <row r="5" spans="1:5" ht="15.75" thickBot="1" x14ac:dyDescent="0.3">
      <c r="A5" s="1"/>
      <c r="B5" s="1"/>
      <c r="C5" s="1"/>
      <c r="D5" s="1" t="s">
        <v>48</v>
      </c>
      <c r="E5" s="22">
        <v>29400.080000000002</v>
      </c>
    </row>
    <row r="6" spans="1:5" ht="15.75" thickBot="1" x14ac:dyDescent="0.3">
      <c r="A6" s="1"/>
      <c r="B6" s="1"/>
      <c r="C6" s="1" t="s">
        <v>49</v>
      </c>
      <c r="D6" s="1"/>
      <c r="E6" s="17">
        <f>ROUND(SUM(E4:E5),5)</f>
        <v>29400.080000000002</v>
      </c>
    </row>
    <row r="7" spans="1:5" ht="15.75" thickBot="1" x14ac:dyDescent="0.3">
      <c r="A7" s="1"/>
      <c r="B7" s="1" t="s">
        <v>50</v>
      </c>
      <c r="C7" s="1"/>
      <c r="D7" s="1"/>
      <c r="E7" s="17">
        <f>ROUND(E3+E6,5)</f>
        <v>29400.080000000002</v>
      </c>
    </row>
    <row r="8" spans="1:5" s="6" customFormat="1" ht="12" thickBot="1" x14ac:dyDescent="0.25">
      <c r="A8" s="1" t="s">
        <v>51</v>
      </c>
      <c r="B8" s="1"/>
      <c r="C8" s="1"/>
      <c r="D8" s="1"/>
      <c r="E8" s="19">
        <f>ROUND(E2+E7,5)</f>
        <v>29400.080000000002</v>
      </c>
    </row>
    <row r="9" spans="1:5" ht="15.75" thickTop="1" x14ac:dyDescent="0.25">
      <c r="A9" s="1" t="s">
        <v>52</v>
      </c>
      <c r="B9" s="1"/>
      <c r="C9" s="1"/>
      <c r="D9" s="1"/>
      <c r="E9" s="18"/>
    </row>
    <row r="10" spans="1:5" x14ac:dyDescent="0.25">
      <c r="A10" s="1"/>
      <c r="B10" s="1" t="s">
        <v>53</v>
      </c>
      <c r="C10" s="1"/>
      <c r="D10" s="1"/>
      <c r="E10" s="18"/>
    </row>
    <row r="11" spans="1:5" ht="15.75" thickBot="1" x14ac:dyDescent="0.3">
      <c r="A11" s="1"/>
      <c r="B11" s="1"/>
      <c r="C11" s="1" t="s">
        <v>43</v>
      </c>
      <c r="D11" s="1"/>
      <c r="E11" s="22">
        <v>29400.080000000002</v>
      </c>
    </row>
    <row r="12" spans="1:5" ht="15.75" thickBot="1" x14ac:dyDescent="0.3">
      <c r="A12" s="1"/>
      <c r="B12" s="1" t="s">
        <v>54</v>
      </c>
      <c r="C12" s="1"/>
      <c r="D12" s="1"/>
      <c r="E12" s="17">
        <f>ROUND(SUM(E10:E11),5)</f>
        <v>29400.080000000002</v>
      </c>
    </row>
    <row r="13" spans="1:5" s="6" customFormat="1" ht="12" thickBot="1" x14ac:dyDescent="0.25">
      <c r="A13" s="1" t="s">
        <v>55</v>
      </c>
      <c r="B13" s="1"/>
      <c r="C13" s="1"/>
      <c r="D13" s="1"/>
      <c r="E13" s="19">
        <f>ROUND(E9+E12,5)</f>
        <v>29400.080000000002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July 31,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Terry Saucier</cp:lastModifiedBy>
  <cp:lastPrinted>2020-08-12T22:13:08Z</cp:lastPrinted>
  <dcterms:created xsi:type="dcterms:W3CDTF">2020-08-12T22:01:48Z</dcterms:created>
  <dcterms:modified xsi:type="dcterms:W3CDTF">2020-09-16T20:36:49Z</dcterms:modified>
</cp:coreProperties>
</file>