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7199F25B-05D4-42EE-BF5F-9FA15B34F3E8}" xr6:coauthVersionLast="45" xr6:coauthVersionMax="45" xr10:uidLastSave="{00000000-0000-0000-0000-000000000000}"/>
  <bookViews>
    <workbookView xWindow="-120" yWindow="-120" windowWidth="20730" windowHeight="11160" xr2:uid="{FE612C8E-4A27-4161-A4B5-D283C3D591A0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$25:$25,'P&amp;L'!$27:$27,'P&amp;L'!$28:$28,'P&amp;L'!$29:$29</definedName>
    <definedName name="QB_DATA_1" localSheetId="0" hidden="1">'P&amp;L'!$32:$32,'P&amp;L'!$34:$34,'P&amp;L'!$35:$35,'P&amp;L'!$36:$36,'P&amp;L'!$37:$37,'P&amp;L'!$38:$38,'P&amp;L'!$39:$39,'P&amp;L'!$40:$40,'P&amp;L'!$41:$41,'P&amp;L'!$42:$42,'P&amp;L'!$44:$44,'P&amp;L'!$47:$47,'P&amp;L'!$48:$48,'P&amp;L'!$51:$51,'P&amp;L'!$52:$52,'P&amp;L'!$56:$56</definedName>
    <definedName name="QB_DATA_2" localSheetId="0" hidden="1">'P&amp;L'!$57:$57,'P&amp;L'!$59:$59</definedName>
    <definedName name="QB_FORMULA_0" localSheetId="0" hidden="1">'P&amp;L'!$G$5,'P&amp;L'!$I$5,'P&amp;L'!#REF!,'P&amp;L'!$K$5,'P&amp;L'!$G$18,'P&amp;L'!#REF!,'P&amp;L'!$I$18,'P&amp;L'!#REF!,'P&amp;L'!$K$18,'P&amp;L'!$G$20,'P&amp;L'!#REF!,'P&amp;L'!$I$20,'P&amp;L'!#REF!,'P&amp;L'!$K$20,'P&amp;L'!$G$26,'P&amp;L'!#REF!</definedName>
    <definedName name="QB_FORMULA_1" localSheetId="0" hidden="1">'P&amp;L'!$I$26,'P&amp;L'!#REF!,'P&amp;L'!$K$26,'P&amp;L'!$G$30,'P&amp;L'!#REF!,'P&amp;L'!$I$30,'P&amp;L'!#REF!,'P&amp;L'!$K$30,'P&amp;L'!$G$43,'P&amp;L'!#REF!,'P&amp;L'!$I$43,'P&amp;L'!#REF!,'P&amp;L'!$K$43,'P&amp;L'!$G$45,'P&amp;L'!#REF!,'P&amp;L'!$I$45</definedName>
    <definedName name="QB_FORMULA_2" localSheetId="0" hidden="1">'P&amp;L'!#REF!,'P&amp;L'!$K$45,'P&amp;L'!$G$49,'P&amp;L'!#REF!,'P&amp;L'!$I$49,'P&amp;L'!#REF!,'P&amp;L'!$K$49,'P&amp;L'!$G$53,'P&amp;L'!$I$53,'P&amp;L'!#REF!,'P&amp;L'!$K$53,'P&amp;L'!$G$54,'P&amp;L'!#REF!,'P&amp;L'!$I$54,'P&amp;L'!#REF!,'P&amp;L'!$K$54</definedName>
    <definedName name="QB_FORMULA_3" localSheetId="0" hidden="1">'P&amp;L'!$G$58,'P&amp;L'!#REF!,'P&amp;L'!$I$58,'P&amp;L'!#REF!,'P&amp;L'!$K$58,'P&amp;L'!$G$60,'P&amp;L'!#REF!,'P&amp;L'!$I$60,'P&amp;L'!#REF!,'P&amp;L'!$K$60,'P&amp;L'!$G$61,'P&amp;L'!#REF!,'P&amp;L'!$I$61,'P&amp;L'!#REF!,'P&amp;L'!$K$61</definedName>
    <definedName name="QB_ROW_105240" localSheetId="0" hidden="1">'P&amp;L'!$E$44</definedName>
    <definedName name="QB_ROW_108250" localSheetId="0" hidden="1">'P&amp;L'!$F$36</definedName>
    <definedName name="QB_ROW_11020" localSheetId="0" hidden="1">'P&amp;L'!$C$55</definedName>
    <definedName name="QB_ROW_11320" localSheetId="0" hidden="1">'P&amp;L'!$C$58</definedName>
    <definedName name="QB_ROW_123240" localSheetId="0" hidden="1">'P&amp;L'!$E$14</definedName>
    <definedName name="QB_ROW_13320" localSheetId="0" hidden="1">'P&amp;L'!$C$59</definedName>
    <definedName name="QB_ROW_141250" localSheetId="0" hidden="1">'P&amp;L'!$F$37</definedName>
    <definedName name="QB_ROW_15340" localSheetId="0" hidden="1">'P&amp;L'!$E$9</definedName>
    <definedName name="QB_ROW_171250" localSheetId="0" hidden="1">'P&amp;L'!$F$25</definedName>
    <definedName name="QB_ROW_18030" localSheetId="0" hidden="1">'P&amp;L'!$D$8</definedName>
    <definedName name="QB_ROW_18301" localSheetId="0" hidden="1">'P&amp;L'!$A$61</definedName>
    <definedName name="QB_ROW_18330" localSheetId="0" hidden="1">'P&amp;L'!$D$18</definedName>
    <definedName name="QB_ROW_189240" localSheetId="0" hidden="1">'P&amp;L'!$E$13</definedName>
    <definedName name="QB_ROW_192240" localSheetId="0" hidden="1">'P&amp;L'!$E$32</definedName>
    <definedName name="QB_ROW_193250" localSheetId="0" hidden="1">'P&amp;L'!$F$24</definedName>
    <definedName name="QB_ROW_194030" localSheetId="0" hidden="1">'P&amp;L'!$D$46</definedName>
    <definedName name="QB_ROW_194330" localSheetId="0" hidden="1">'P&amp;L'!$D$49</definedName>
    <definedName name="QB_ROW_195240" localSheetId="0" hidden="1">'P&amp;L'!$E$47</definedName>
    <definedName name="QB_ROW_196240" localSheetId="0" hidden="1">'P&amp;L'!$E$48</definedName>
    <definedName name="QB_ROW_197230" localSheetId="0" hidden="1">'P&amp;L'!$D$56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'P&amp;L'!$B$60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'P&amp;L'!$D$30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37030" localSheetId="0" hidden="1">'P&amp;L'!$D$31</definedName>
    <definedName name="QB_ROW_37330" localSheetId="0" hidden="1">'P&amp;L'!$D$45</definedName>
    <definedName name="QB_ROW_39040" localSheetId="0" hidden="1">'P&amp;L'!$E$33</definedName>
    <definedName name="QB_ROW_39340" localSheetId="0" hidden="1">'P&amp;L'!$E$43</definedName>
    <definedName name="QB_ROW_44030" localSheetId="0" hidden="1">'P&amp;L'!$D$50</definedName>
    <definedName name="QB_ROW_44330" localSheetId="0" hidden="1">'P&amp;L'!$D$53</definedName>
    <definedName name="QB_ROW_45240" localSheetId="0" hidden="1">'P&amp;L'!$E$51</definedName>
    <definedName name="QB_ROW_46240" localSheetId="0" hidden="1">'P&amp;L'!$E$52</definedName>
    <definedName name="QB_ROW_47220" localSheetId="0" hidden="1">'P&amp;L'!$C$4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'P&amp;L'!$F$35</definedName>
    <definedName name="QB_ROW_70250" localSheetId="0" hidden="1">'P&amp;L'!$F$38</definedName>
    <definedName name="QB_ROW_71250" localSheetId="0" hidden="1">'P&amp;L'!$F$39</definedName>
    <definedName name="QB_ROW_73250" localSheetId="0" hidden="1">'P&amp;L'!$F$34</definedName>
    <definedName name="QB_ROW_79230" localSheetId="0" hidden="1">'P&amp;L'!$D$57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'P&amp;L'!$C$54</definedName>
    <definedName name="QB_ROW_97040" localSheetId="0" hidden="1">'P&amp;L'!$E$23</definedName>
    <definedName name="QB_ROW_97340" localSheetId="0" hidden="1">'P&amp;L'!$E$26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20200531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20200501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5" i="2"/>
  <c r="E9" i="2"/>
  <c r="E10" i="2" s="1"/>
  <c r="E11" i="2" s="1"/>
  <c r="K58" i="1"/>
  <c r="I58" i="1"/>
  <c r="G58" i="1"/>
  <c r="K53" i="1"/>
  <c r="I53" i="1"/>
  <c r="G53" i="1"/>
  <c r="K49" i="1"/>
  <c r="I49" i="1"/>
  <c r="G49" i="1"/>
  <c r="K43" i="1"/>
  <c r="K45" i="1" s="1"/>
  <c r="I43" i="1"/>
  <c r="I45" i="1" s="1"/>
  <c r="G43" i="1"/>
  <c r="G45" i="1" s="1"/>
  <c r="K26" i="1"/>
  <c r="K30" i="1" s="1"/>
  <c r="K54" i="1" s="1"/>
  <c r="I26" i="1"/>
  <c r="I30" i="1" s="1"/>
  <c r="I54" i="1" s="1"/>
  <c r="G26" i="1"/>
  <c r="G30" i="1" s="1"/>
  <c r="K18" i="1"/>
  <c r="K20" i="1" s="1"/>
  <c r="I18" i="1"/>
  <c r="I20" i="1" s="1"/>
  <c r="G18" i="1"/>
  <c r="G20" i="1" s="1"/>
  <c r="K5" i="1"/>
  <c r="I5" i="1"/>
  <c r="G5" i="1"/>
  <c r="I60" i="1" l="1"/>
  <c r="G54" i="1"/>
  <c r="I61" i="1"/>
  <c r="K60" i="1"/>
  <c r="K61" i="1" s="1"/>
  <c r="G60" i="1"/>
  <c r="G61" i="1" s="1"/>
</calcChain>
</file>

<file path=xl/sharedStrings.xml><?xml version="1.0" encoding="utf-8"?>
<sst xmlns="http://schemas.openxmlformats.org/spreadsheetml/2006/main" count="75" uniqueCount="73">
  <si>
    <t>May 20</t>
  </si>
  <si>
    <t>Jul '19 - May 20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</si>
  <si>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</si>
  <si>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</si>
  <si>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</si>
  <si>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</si>
  <si>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</si>
  <si>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</si>
  <si>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</si>
  <si>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</si>
  <si>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</si>
  <si>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</si>
  <si>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</si>
  <si>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</si>
  <si>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</si>
  <si>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</si>
  <si>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</si>
  <si>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</si>
  <si>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</si>
  <si>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</si>
  <si>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</si>
  <si>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</si>
  <si>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</si>
  <si>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</si>
  <si>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</si>
  <si>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</si>
  <si>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</si>
  <si>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</si>
  <si>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</si>
  <si>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</si>
  <si>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</si>
  <si>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</si>
  <si>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Community Cleanup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</si>
  <si>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</si>
  <si>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</si>
  <si>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</si>
  <si>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</si>
  <si>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</si>
  <si>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</si>
  <si>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</si>
  <si>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</si>
  <si>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</si>
  <si>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</si>
  <si>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VANC Spring Mixer</t>
  </si>
  <si>
    <t>Total Events</t>
  </si>
  <si>
    <t>Food Pantry Assistance</t>
  </si>
  <si>
    <t>OneGeneration</t>
  </si>
  <si>
    <t>West Valley Food Pantry</t>
  </si>
  <si>
    <t>Total Food Pantry Assistance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</si>
  <si>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</si>
  <si>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</si>
  <si>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</si>
  <si>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</si>
  <si>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</si>
  <si>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</si>
  <si>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West Valley Boys &amp; Girls Club "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</si>
  <si>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</si>
  <si>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</si>
  <si>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</si>
  <si>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</si>
  <si>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</si>
  <si>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May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</si>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</sst>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ACAF6C-E49D-4547-A33E-884B9E1BD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A1FE2A6-FAC8-4A65-8669-BEE1DDB64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5C13-D91B-451A-915E-267AEA54335E}">
  <sheetPr codeName="Sheet1"/>
  <dimension ref="A1:K62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5" width="6" style="11" customWidth="1"/>
    <col min="6" max="6" width="29.7109375" style="11" customWidth="1"/>
    <col min="7" max="7" width="11.28515625" style="12" customWidth="1"/>
    <col min="8" max="8" width="2.28515625" style="12" customWidth="1"/>
    <col min="9" max="9" width="12.570312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32.840000000000003</v>
      </c>
      <c r="J10" s="14"/>
      <c r="K10" s="14">
        <v>32.840000000000003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4.16</v>
      </c>
      <c r="J11" s="14"/>
      <c r="K11" s="14">
        <v>29.16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1295.49</v>
      </c>
      <c r="J12" s="14"/>
      <c r="K12" s="14">
        <v>1345.49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183.82</v>
      </c>
      <c r="J13" s="14"/>
      <c r="K13" s="14">
        <v>183.82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168</v>
      </c>
      <c r="J15" s="14"/>
      <c r="K15" s="14">
        <v>168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31.93</v>
      </c>
      <c r="J16" s="14"/>
      <c r="K16" s="14">
        <v>56.93</v>
      </c>
    </row>
    <row r="17" spans="1:11" ht="15.75" thickBot="1" x14ac:dyDescent="0.3">
      <c r="A17" s="1"/>
      <c r="B17" s="1"/>
      <c r="C17" s="1"/>
      <c r="D17" s="1"/>
      <c r="E17" s="1" t="s">
        <v>17</v>
      </c>
      <c r="F17" s="1"/>
      <c r="G17" s="13">
        <v>0</v>
      </c>
      <c r="H17" s="14"/>
      <c r="I17" s="13">
        <v>52.26</v>
      </c>
      <c r="J17" s="14"/>
      <c r="K17" s="13">
        <v>52.26</v>
      </c>
    </row>
    <row r="18" spans="1:11" x14ac:dyDescent="0.25">
      <c r="A18" s="1"/>
      <c r="B18" s="1"/>
      <c r="C18" s="1"/>
      <c r="D18" s="1" t="s">
        <v>18</v>
      </c>
      <c r="E18" s="1"/>
      <c r="F18" s="1"/>
      <c r="G18" s="14">
        <f>ROUND(SUM(G8:G17),5)</f>
        <v>0</v>
      </c>
      <c r="H18" s="14"/>
      <c r="I18" s="14">
        <f>ROUND(SUM(I8:I17),5)</f>
        <v>1768.5</v>
      </c>
      <c r="J18" s="14"/>
      <c r="K18" s="14">
        <f>ROUND(SUM(K8:K17),5)</f>
        <v>1868.5</v>
      </c>
    </row>
    <row r="19" spans="1:11" ht="15.75" thickBot="1" x14ac:dyDescent="0.3">
      <c r="A19" s="1"/>
      <c r="B19" s="1"/>
      <c r="C19" s="1"/>
      <c r="D19" s="1" t="s">
        <v>19</v>
      </c>
      <c r="E19" s="1"/>
      <c r="F19" s="1"/>
      <c r="G19" s="13">
        <v>0</v>
      </c>
      <c r="H19" s="14"/>
      <c r="I19" s="13">
        <v>1732.5</v>
      </c>
      <c r="J19" s="14"/>
      <c r="K19" s="13">
        <v>2132.5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4">
        <f>ROUND(G7+SUM(G18:G19),5)</f>
        <v>0</v>
      </c>
      <c r="H20" s="14"/>
      <c r="I20" s="14">
        <f>ROUND(I7+SUM(I18:I19),5)</f>
        <v>3501</v>
      </c>
      <c r="J20" s="14"/>
      <c r="K20" s="14">
        <f>ROUND(K7+SUM(K18:K19),5)</f>
        <v>4001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 t="s">
        <v>22</v>
      </c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/>
      <c r="E23" s="1" t="s">
        <v>23</v>
      </c>
      <c r="F23" s="1"/>
      <c r="G23" s="14"/>
      <c r="H23" s="14"/>
      <c r="I23" s="14"/>
      <c r="J23" s="14"/>
      <c r="K23" s="14"/>
    </row>
    <row r="24" spans="1:11" x14ac:dyDescent="0.25">
      <c r="A24" s="1"/>
      <c r="B24" s="1"/>
      <c r="C24" s="1"/>
      <c r="D24" s="1"/>
      <c r="E24" s="1"/>
      <c r="F24" s="1" t="s">
        <v>24</v>
      </c>
      <c r="G24" s="14">
        <v>0</v>
      </c>
      <c r="H24" s="14"/>
      <c r="I24" s="14">
        <v>0</v>
      </c>
      <c r="J24" s="14"/>
      <c r="K24" s="14">
        <v>10905.38</v>
      </c>
    </row>
    <row r="25" spans="1:11" ht="15.75" thickBot="1" x14ac:dyDescent="0.3">
      <c r="A25" s="1"/>
      <c r="B25" s="1"/>
      <c r="C25" s="1"/>
      <c r="D25" s="1"/>
      <c r="E25" s="1"/>
      <c r="F25" s="1" t="s">
        <v>25</v>
      </c>
      <c r="G25" s="13">
        <v>0</v>
      </c>
      <c r="H25" s="14"/>
      <c r="I25" s="13">
        <v>0</v>
      </c>
      <c r="J25" s="14"/>
      <c r="K25" s="13">
        <v>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f>ROUND(SUM(G23:G25),5)</f>
        <v>0</v>
      </c>
      <c r="H26" s="14"/>
      <c r="I26" s="14">
        <f>ROUND(SUM(I23:I25),5)</f>
        <v>0</v>
      </c>
      <c r="J26" s="14"/>
      <c r="K26" s="14">
        <f>ROUND(SUM(K23:K25),5)</f>
        <v>10905.38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163.16</v>
      </c>
      <c r="J27" s="14"/>
      <c r="K27" s="14">
        <v>163.16</v>
      </c>
    </row>
    <row r="28" spans="1:11" x14ac:dyDescent="0.25">
      <c r="A28" s="1"/>
      <c r="B28" s="1"/>
      <c r="C28" s="1"/>
      <c r="D28" s="1"/>
      <c r="E28" s="1" t="s">
        <v>28</v>
      </c>
      <c r="F28" s="1"/>
      <c r="G28" s="14">
        <v>0</v>
      </c>
      <c r="H28" s="14"/>
      <c r="I28" s="14">
        <v>2639.39</v>
      </c>
      <c r="J28" s="14"/>
      <c r="K28" s="14">
        <v>2639.39</v>
      </c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3">
        <v>0</v>
      </c>
      <c r="H29" s="14"/>
      <c r="I29" s="13">
        <v>0</v>
      </c>
      <c r="J29" s="14"/>
      <c r="K29" s="13">
        <v>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>
        <f>ROUND(G22+SUM(G26:G29),5)</f>
        <v>0</v>
      </c>
      <c r="H30" s="14"/>
      <c r="I30" s="14">
        <f>ROUND(I22+SUM(I26:I29),5)</f>
        <v>2802.55</v>
      </c>
      <c r="J30" s="14"/>
      <c r="K30" s="14">
        <f>ROUND(K22+SUM(K26:K29),5)</f>
        <v>13707.93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 x14ac:dyDescent="0.25">
      <c r="A32" s="1"/>
      <c r="B32" s="1"/>
      <c r="C32" s="1"/>
      <c r="D32" s="1"/>
      <c r="E32" s="1" t="s">
        <v>32</v>
      </c>
      <c r="F32" s="1"/>
      <c r="G32" s="14">
        <v>0</v>
      </c>
      <c r="H32" s="14"/>
      <c r="I32" s="14">
        <v>0</v>
      </c>
      <c r="J32" s="14"/>
      <c r="K32" s="14">
        <v>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4"/>
      <c r="H33" s="14"/>
      <c r="I33" s="14"/>
      <c r="J33" s="14"/>
      <c r="K33" s="14"/>
    </row>
    <row r="34" spans="1:11" x14ac:dyDescent="0.25">
      <c r="A34" s="1"/>
      <c r="B34" s="1"/>
      <c r="C34" s="1"/>
      <c r="D34" s="1"/>
      <c r="E34" s="1"/>
      <c r="F34" s="1" t="s">
        <v>34</v>
      </c>
      <c r="G34" s="14">
        <v>0</v>
      </c>
      <c r="H34" s="14"/>
      <c r="I34" s="14">
        <v>0</v>
      </c>
      <c r="J34" s="14"/>
      <c r="K34" s="14">
        <v>0</v>
      </c>
    </row>
    <row r="35" spans="1:11" x14ac:dyDescent="0.25">
      <c r="A35" s="1"/>
      <c r="B35" s="1"/>
      <c r="C35" s="1"/>
      <c r="D35" s="1"/>
      <c r="E35" s="1"/>
      <c r="F35" s="1" t="s">
        <v>23</v>
      </c>
      <c r="G35" s="14">
        <v>180.68</v>
      </c>
      <c r="H35" s="14"/>
      <c r="I35" s="14">
        <v>180.68</v>
      </c>
      <c r="J35" s="14"/>
      <c r="K35" s="14">
        <v>180.68</v>
      </c>
    </row>
    <row r="36" spans="1:11" x14ac:dyDescent="0.25">
      <c r="A36" s="1"/>
      <c r="B36" s="1"/>
      <c r="C36" s="1"/>
      <c r="D36" s="1"/>
      <c r="E36" s="1"/>
      <c r="F36" s="1" t="s">
        <v>35</v>
      </c>
      <c r="G36" s="14">
        <v>0</v>
      </c>
      <c r="H36" s="14"/>
      <c r="I36" s="14">
        <v>0</v>
      </c>
      <c r="J36" s="14"/>
      <c r="K36" s="14">
        <v>0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4">
        <v>0</v>
      </c>
      <c r="H37" s="14"/>
      <c r="I37" s="14">
        <v>0</v>
      </c>
      <c r="J37" s="14"/>
      <c r="K37" s="14">
        <v>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4">
        <v>0</v>
      </c>
      <c r="H38" s="14"/>
      <c r="I38" s="14">
        <v>0</v>
      </c>
      <c r="J38" s="14"/>
      <c r="K38" s="14">
        <v>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4">
        <v>0</v>
      </c>
      <c r="H39" s="14"/>
      <c r="I39" s="14">
        <v>0</v>
      </c>
      <c r="J39" s="14"/>
      <c r="K39" s="14">
        <v>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4">
        <v>0</v>
      </c>
      <c r="H40" s="14"/>
      <c r="I40" s="14">
        <v>41.87</v>
      </c>
      <c r="J40" s="14"/>
      <c r="K40" s="14">
        <v>41.87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4">
        <v>0</v>
      </c>
      <c r="H41" s="14"/>
      <c r="I41" s="14">
        <v>426.49</v>
      </c>
      <c r="J41" s="14"/>
      <c r="K41" s="14">
        <v>426.49</v>
      </c>
    </row>
    <row r="42" spans="1:11" ht="15.75" thickBot="1" x14ac:dyDescent="0.3">
      <c r="A42" s="1"/>
      <c r="B42" s="1"/>
      <c r="C42" s="1"/>
      <c r="D42" s="1"/>
      <c r="E42" s="1"/>
      <c r="F42" s="1" t="s">
        <v>41</v>
      </c>
      <c r="G42" s="13">
        <v>0</v>
      </c>
      <c r="H42" s="14"/>
      <c r="I42" s="13">
        <v>0</v>
      </c>
      <c r="J42" s="14"/>
      <c r="K42" s="13">
        <v>0</v>
      </c>
    </row>
    <row r="43" spans="1:11" x14ac:dyDescent="0.25">
      <c r="A43" s="1"/>
      <c r="B43" s="1"/>
      <c r="C43" s="1"/>
      <c r="D43" s="1"/>
      <c r="E43" s="1" t="s">
        <v>42</v>
      </c>
      <c r="F43" s="1"/>
      <c r="G43" s="14">
        <f>ROUND(SUM(G33:G42),5)</f>
        <v>180.68</v>
      </c>
      <c r="H43" s="14"/>
      <c r="I43" s="14">
        <f>ROUND(SUM(I33:I42),5)</f>
        <v>649.04</v>
      </c>
      <c r="J43" s="14"/>
      <c r="K43" s="14">
        <f>ROUND(SUM(K33:K42),5)</f>
        <v>649.04</v>
      </c>
    </row>
    <row r="44" spans="1:11" ht="15.75" thickBot="1" x14ac:dyDescent="0.3">
      <c r="A44" s="1"/>
      <c r="B44" s="1"/>
      <c r="C44" s="1"/>
      <c r="D44" s="1"/>
      <c r="E44" s="1" t="s">
        <v>43</v>
      </c>
      <c r="F44" s="1"/>
      <c r="G44" s="13">
        <v>0</v>
      </c>
      <c r="H44" s="14"/>
      <c r="I44" s="13">
        <v>0</v>
      </c>
      <c r="J44" s="14"/>
      <c r="K44" s="13">
        <v>0</v>
      </c>
    </row>
    <row r="45" spans="1:11" x14ac:dyDescent="0.25">
      <c r="A45" s="1"/>
      <c r="B45" s="1"/>
      <c r="C45" s="1"/>
      <c r="D45" s="1" t="s">
        <v>44</v>
      </c>
      <c r="E45" s="1"/>
      <c r="F45" s="1"/>
      <c r="G45" s="14">
        <f>ROUND(SUM(G31:G32)+SUM(G43:G44),5)</f>
        <v>180.68</v>
      </c>
      <c r="H45" s="14"/>
      <c r="I45" s="14">
        <f>ROUND(SUM(I31:I32)+SUM(I43:I44),5)</f>
        <v>649.04</v>
      </c>
      <c r="J45" s="14"/>
      <c r="K45" s="14">
        <f>ROUND(SUM(K31:K32)+SUM(K43:K44),5)</f>
        <v>649.04</v>
      </c>
    </row>
    <row r="46" spans="1:11" x14ac:dyDescent="0.25">
      <c r="A46" s="1"/>
      <c r="B46" s="1"/>
      <c r="C46" s="1"/>
      <c r="D46" s="1" t="s">
        <v>45</v>
      </c>
      <c r="E46" s="1"/>
      <c r="F46" s="1"/>
      <c r="G46" s="14"/>
      <c r="H46" s="14"/>
      <c r="I46" s="14"/>
      <c r="J46" s="14"/>
      <c r="K46" s="14"/>
    </row>
    <row r="47" spans="1:11" x14ac:dyDescent="0.25">
      <c r="A47" s="1"/>
      <c r="B47" s="1"/>
      <c r="C47" s="1"/>
      <c r="D47" s="1"/>
      <c r="E47" s="1" t="s">
        <v>46</v>
      </c>
      <c r="F47" s="1"/>
      <c r="G47" s="14">
        <v>6500</v>
      </c>
      <c r="H47" s="14"/>
      <c r="I47" s="14">
        <v>6500</v>
      </c>
      <c r="J47" s="14"/>
      <c r="K47" s="14">
        <v>6500</v>
      </c>
    </row>
    <row r="48" spans="1:11" ht="15.75" thickBot="1" x14ac:dyDescent="0.3">
      <c r="A48" s="1"/>
      <c r="B48" s="1"/>
      <c r="C48" s="1"/>
      <c r="D48" s="1"/>
      <c r="E48" s="1" t="s">
        <v>47</v>
      </c>
      <c r="F48" s="1"/>
      <c r="G48" s="13">
        <v>6500</v>
      </c>
      <c r="H48" s="14"/>
      <c r="I48" s="13">
        <v>6500</v>
      </c>
      <c r="J48" s="14"/>
      <c r="K48" s="13">
        <v>6500</v>
      </c>
    </row>
    <row r="49" spans="1:11" x14ac:dyDescent="0.25">
      <c r="A49" s="1"/>
      <c r="B49" s="1"/>
      <c r="C49" s="1"/>
      <c r="D49" s="1" t="s">
        <v>48</v>
      </c>
      <c r="E49" s="1"/>
      <c r="F49" s="1"/>
      <c r="G49" s="14">
        <f>ROUND(SUM(G46:G48),5)</f>
        <v>13000</v>
      </c>
      <c r="H49" s="14"/>
      <c r="I49" s="14">
        <f>ROUND(SUM(I46:I48),5)</f>
        <v>13000</v>
      </c>
      <c r="J49" s="14"/>
      <c r="K49" s="14">
        <f>ROUND(SUM(K46:K48),5)</f>
        <v>13000</v>
      </c>
    </row>
    <row r="50" spans="1:11" x14ac:dyDescent="0.25">
      <c r="A50" s="1"/>
      <c r="B50" s="1"/>
      <c r="C50" s="1"/>
      <c r="D50" s="1" t="s">
        <v>49</v>
      </c>
      <c r="E50" s="1"/>
      <c r="F50" s="1"/>
      <c r="G50" s="14"/>
      <c r="H50" s="14"/>
      <c r="I50" s="14"/>
      <c r="J50" s="14"/>
      <c r="K50" s="14"/>
    </row>
    <row r="51" spans="1:11" x14ac:dyDescent="0.25">
      <c r="A51" s="1"/>
      <c r="B51" s="1"/>
      <c r="C51" s="1"/>
      <c r="D51" s="1"/>
      <c r="E51" s="1" t="s">
        <v>50</v>
      </c>
      <c r="F51" s="1"/>
      <c r="G51" s="14">
        <v>40</v>
      </c>
      <c r="H51" s="14"/>
      <c r="I51" s="14">
        <v>440</v>
      </c>
      <c r="J51" s="14"/>
      <c r="K51" s="14">
        <v>480</v>
      </c>
    </row>
    <row r="52" spans="1:11" ht="15.75" thickBot="1" x14ac:dyDescent="0.3">
      <c r="A52" s="1"/>
      <c r="B52" s="1"/>
      <c r="C52" s="1"/>
      <c r="D52" s="1"/>
      <c r="E52" s="1" t="s">
        <v>51</v>
      </c>
      <c r="F52" s="1"/>
      <c r="G52" s="15">
        <v>150</v>
      </c>
      <c r="H52" s="14"/>
      <c r="I52" s="15">
        <v>1650</v>
      </c>
      <c r="J52" s="14"/>
      <c r="K52" s="15">
        <v>3800</v>
      </c>
    </row>
    <row r="53" spans="1:11" ht="15.75" thickBot="1" x14ac:dyDescent="0.3">
      <c r="A53" s="1"/>
      <c r="B53" s="1"/>
      <c r="C53" s="1"/>
      <c r="D53" s="1" t="s">
        <v>52</v>
      </c>
      <c r="E53" s="1"/>
      <c r="F53" s="1"/>
      <c r="G53" s="16">
        <f>ROUND(SUM(G50:G52),5)</f>
        <v>190</v>
      </c>
      <c r="H53" s="14"/>
      <c r="I53" s="16">
        <f>ROUND(SUM(I50:I52),5)</f>
        <v>2090</v>
      </c>
      <c r="J53" s="14"/>
      <c r="K53" s="16">
        <f>ROUND(SUM(K50:K52),5)</f>
        <v>4280</v>
      </c>
    </row>
    <row r="54" spans="1:11" x14ac:dyDescent="0.25">
      <c r="A54" s="1"/>
      <c r="B54" s="1"/>
      <c r="C54" s="1" t="s">
        <v>53</v>
      </c>
      <c r="D54" s="1"/>
      <c r="E54" s="1"/>
      <c r="F54" s="1"/>
      <c r="G54" s="14">
        <f>ROUND(G21+G30+G45+G49+G53,5)</f>
        <v>13370.68</v>
      </c>
      <c r="H54" s="14"/>
      <c r="I54" s="14">
        <f>ROUND(I21+I30+I45+I49+I53,5)</f>
        <v>18541.59</v>
      </c>
      <c r="J54" s="14"/>
      <c r="K54" s="14">
        <f>ROUND(K21+K30+K45+K49+K53,5)</f>
        <v>31636.97</v>
      </c>
    </row>
    <row r="55" spans="1:11" x14ac:dyDescent="0.25">
      <c r="A55" s="1"/>
      <c r="B55" s="1"/>
      <c r="C55" s="1" t="s">
        <v>54</v>
      </c>
      <c r="D55" s="1"/>
      <c r="E55" s="1"/>
      <c r="F55" s="1"/>
      <c r="G55" s="14"/>
      <c r="H55" s="14"/>
      <c r="I55" s="14"/>
      <c r="J55" s="14"/>
      <c r="K55" s="14"/>
    </row>
    <row r="56" spans="1:11" x14ac:dyDescent="0.25">
      <c r="A56" s="1"/>
      <c r="B56" s="1"/>
      <c r="C56" s="1"/>
      <c r="D56" s="1" t="s">
        <v>55</v>
      </c>
      <c r="E56" s="1"/>
      <c r="F56" s="1"/>
      <c r="G56" s="14">
        <v>2000</v>
      </c>
      <c r="H56" s="14"/>
      <c r="I56" s="14">
        <v>2000</v>
      </c>
      <c r="J56" s="14"/>
      <c r="K56" s="14">
        <v>2000</v>
      </c>
    </row>
    <row r="57" spans="1:11" ht="15.75" thickBot="1" x14ac:dyDescent="0.3">
      <c r="A57" s="1"/>
      <c r="B57" s="1"/>
      <c r="C57" s="1"/>
      <c r="D57" s="1" t="s">
        <v>56</v>
      </c>
      <c r="E57" s="1"/>
      <c r="F57" s="1"/>
      <c r="G57" s="13">
        <v>0</v>
      </c>
      <c r="H57" s="14"/>
      <c r="I57" s="13">
        <v>1250</v>
      </c>
      <c r="J57" s="14"/>
      <c r="K57" s="13">
        <v>1250</v>
      </c>
    </row>
    <row r="58" spans="1:11" x14ac:dyDescent="0.25">
      <c r="A58" s="1"/>
      <c r="B58" s="1"/>
      <c r="C58" s="1" t="s">
        <v>57</v>
      </c>
      <c r="D58" s="1"/>
      <c r="E58" s="1"/>
      <c r="F58" s="1"/>
      <c r="G58" s="14">
        <f>ROUND(SUM(G55:G57),5)</f>
        <v>2000</v>
      </c>
      <c r="H58" s="14"/>
      <c r="I58" s="14">
        <f>ROUND(SUM(I55:I57),5)</f>
        <v>3250</v>
      </c>
      <c r="J58" s="14"/>
      <c r="K58" s="14">
        <f>ROUND(SUM(K55:K57),5)</f>
        <v>3250</v>
      </c>
    </row>
    <row r="59" spans="1:11" ht="15.75" thickBot="1" x14ac:dyDescent="0.3">
      <c r="A59" s="1"/>
      <c r="B59" s="1"/>
      <c r="C59" s="1" t="s">
        <v>58</v>
      </c>
      <c r="D59" s="1"/>
      <c r="E59" s="1"/>
      <c r="F59" s="1"/>
      <c r="G59" s="15">
        <v>0</v>
      </c>
      <c r="H59" s="14"/>
      <c r="I59" s="15">
        <v>0</v>
      </c>
      <c r="J59" s="14"/>
      <c r="K59" s="15">
        <v>10384.299999999999</v>
      </c>
    </row>
    <row r="60" spans="1:11" ht="15.75" thickBot="1" x14ac:dyDescent="0.3">
      <c r="A60" s="1"/>
      <c r="B60" s="1" t="s">
        <v>59</v>
      </c>
      <c r="C60" s="1"/>
      <c r="D60" s="1"/>
      <c r="E60" s="1"/>
      <c r="F60" s="1"/>
      <c r="G60" s="17">
        <f>ROUND(G6+G20+G54+SUM(G58:G59),5)</f>
        <v>15370.68</v>
      </c>
      <c r="H60" s="14"/>
      <c r="I60" s="17">
        <f>ROUND(I6+I20+I54+SUM(I58:I59),5)</f>
        <v>25292.59</v>
      </c>
      <c r="J60" s="14"/>
      <c r="K60" s="17">
        <f>ROUND(K6+K20+K54+SUM(K58:K59),5)</f>
        <v>49272.27</v>
      </c>
    </row>
    <row r="61" spans="1:11" s="6" customFormat="1" ht="12" thickBot="1" x14ac:dyDescent="0.25">
      <c r="A61" s="1" t="s">
        <v>60</v>
      </c>
      <c r="B61" s="1"/>
      <c r="C61" s="1"/>
      <c r="D61" s="1"/>
      <c r="E61" s="1"/>
      <c r="F61" s="1"/>
      <c r="G61" s="18">
        <f>ROUND(G5-G60,5)</f>
        <v>-15370.68</v>
      </c>
      <c r="H61" s="19"/>
      <c r="I61" s="18">
        <f>ROUND(I5-I60,5)</f>
        <v>23979.68</v>
      </c>
      <c r="J61" s="19"/>
      <c r="K61" s="18">
        <f>ROUND(K5-K60,5)</f>
        <v>0</v>
      </c>
    </row>
    <row r="62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&amp;C&amp;"Arial,Bold"&amp;12 Tarzana Neighborhood Council
&amp;14 Profit &amp;&amp; Loss Budget Performance
&amp;10 May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9FBE-6768-4CDC-8204-DA8BBE48BA0F}">
  <dimension ref="A4:E17"/>
  <sheetViews>
    <sheetView workbookViewId="0">
      <selection sqref="A1:XFD1"/>
    </sheetView>
  </sheetViews>
  <sheetFormatPr defaultRowHeight="15" x14ac:dyDescent="0.25"/>
  <cols>
    <col min="1" max="1" width="6.140625" customWidth="1"/>
    <col min="2" max="2" width="5.85546875" customWidth="1"/>
    <col min="3" max="3" width="6.28515625" customWidth="1"/>
    <col min="4" max="4" width="31.28515625" customWidth="1"/>
  </cols>
  <sheetData>
    <row r="4" spans="1:5" ht="15.75" thickBot="1" x14ac:dyDescent="0.3">
      <c r="A4" s="7"/>
      <c r="B4" s="7"/>
      <c r="C4" s="7"/>
      <c r="D4" s="7"/>
      <c r="E4" s="22" t="s">
        <v>61</v>
      </c>
    </row>
    <row r="5" spans="1:5" ht="15.75" thickTop="1" x14ac:dyDescent="0.25">
      <c r="A5" s="1" t="s">
        <v>62</v>
      </c>
      <c r="B5" s="1"/>
      <c r="C5" s="1"/>
      <c r="D5" s="1"/>
      <c r="E5" s="4"/>
    </row>
    <row r="6" spans="1:5" x14ac:dyDescent="0.25">
      <c r="A6" s="1"/>
      <c r="B6" s="1" t="s">
        <v>63</v>
      </c>
      <c r="C6" s="1"/>
      <c r="D6" s="1"/>
      <c r="E6" s="4"/>
    </row>
    <row r="7" spans="1:5" x14ac:dyDescent="0.25">
      <c r="A7" s="1"/>
      <c r="B7" s="1"/>
      <c r="C7" s="1" t="s">
        <v>64</v>
      </c>
      <c r="D7" s="1"/>
      <c r="E7" s="4"/>
    </row>
    <row r="8" spans="1:5" ht="15.75" thickBot="1" x14ac:dyDescent="0.3">
      <c r="A8" s="1"/>
      <c r="B8" s="1"/>
      <c r="C8" s="1"/>
      <c r="D8" s="1" t="s">
        <v>65</v>
      </c>
      <c r="E8" s="21">
        <v>23979.68</v>
      </c>
    </row>
    <row r="9" spans="1:5" ht="15.75" thickBot="1" x14ac:dyDescent="0.3">
      <c r="A9" s="1"/>
      <c r="B9" s="1"/>
      <c r="C9" s="1" t="s">
        <v>66</v>
      </c>
      <c r="D9" s="1"/>
      <c r="E9" s="17">
        <f>ROUND(SUM(E7:E8),5)</f>
        <v>23979.68</v>
      </c>
    </row>
    <row r="10" spans="1:5" ht="15.75" thickBot="1" x14ac:dyDescent="0.3">
      <c r="A10" s="1"/>
      <c r="B10" s="1" t="s">
        <v>67</v>
      </c>
      <c r="C10" s="1"/>
      <c r="D10" s="1"/>
      <c r="E10" s="17">
        <f>ROUND(E6+E9,5)</f>
        <v>23979.68</v>
      </c>
    </row>
    <row r="11" spans="1:5" ht="15.75" thickBot="1" x14ac:dyDescent="0.3">
      <c r="A11" s="1" t="s">
        <v>68</v>
      </c>
      <c r="B11" s="1"/>
      <c r="C11" s="1"/>
      <c r="D11" s="1"/>
      <c r="E11" s="18">
        <f>ROUND(E5+E10,5)</f>
        <v>23979.68</v>
      </c>
    </row>
    <row r="12" spans="1:5" ht="15.75" thickTop="1" x14ac:dyDescent="0.25">
      <c r="A12" s="1" t="s">
        <v>69</v>
      </c>
      <c r="B12" s="1"/>
      <c r="C12" s="1"/>
      <c r="D12" s="1"/>
      <c r="E12" s="21"/>
    </row>
    <row r="13" spans="1:5" x14ac:dyDescent="0.25">
      <c r="A13" s="1"/>
      <c r="B13" s="1" t="s">
        <v>70</v>
      </c>
      <c r="C13" s="1"/>
      <c r="D13" s="1"/>
      <c r="E13" s="21"/>
    </row>
    <row r="14" spans="1:5" ht="15.75" thickBot="1" x14ac:dyDescent="0.3">
      <c r="A14" s="1"/>
      <c r="B14" s="1"/>
      <c r="C14" s="1" t="s">
        <v>60</v>
      </c>
      <c r="D14" s="1"/>
      <c r="E14" s="21">
        <v>23979.68</v>
      </c>
    </row>
    <row r="15" spans="1:5" ht="15.75" thickBot="1" x14ac:dyDescent="0.3">
      <c r="A15" s="1"/>
      <c r="B15" s="1" t="s">
        <v>71</v>
      </c>
      <c r="C15" s="1"/>
      <c r="D15" s="1"/>
      <c r="E15" s="17">
        <f>ROUND(SUM(E13:E14),5)</f>
        <v>23979.68</v>
      </c>
    </row>
    <row r="16" spans="1:5" ht="15.75" thickBot="1" x14ac:dyDescent="0.3">
      <c r="A16" s="1" t="s">
        <v>72</v>
      </c>
      <c r="B16" s="1"/>
      <c r="C16" s="1"/>
      <c r="D16" s="1"/>
      <c r="E16" s="18">
        <f>ROUND(E12+E15,5)</f>
        <v>23979.68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&amp;C&amp;"-,Bold"&amp;12Tarzana Neighborhood Council
Balance Sheet&amp;"-,Regular"&amp;11
&amp;"-,Bold"As of May 31, 2020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2020-06-07T21:01:31Z</cp:lastPrinted>
  <dcterms:created xsi:type="dcterms:W3CDTF">2020-06-07T20:29:56Z</dcterms:created>
  <dcterms:modified xsi:type="dcterms:W3CDTF">2020-06-07T21:06:47Z</dcterms:modified>
</cp:coreProperties>
</file>