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B489F001-F4EE-4135-8126-11134E7E51BB}" xr6:coauthVersionLast="45" xr6:coauthVersionMax="45" xr10:uidLastSave="{00000000-0000-0000-0000-000000000000}"/>
  <bookViews>
    <workbookView xWindow="-120" yWindow="-120" windowWidth="20730" windowHeight="11160" activeTab="1" xr2:uid="{1CD4A25B-65DE-43F5-B33E-BCE84F811394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$18:$18,'P&amp;L'!$20:$20,'P&amp;L'!$25:$25,'P&amp;L'!$27:$27,'P&amp;L'!$28:$28,'P&amp;L'!$29:$29</definedName>
    <definedName name="QB_DATA_1" localSheetId="0" hidden="1">'P&amp;L'!$32:$32,'P&amp;L'!$33:$33,'P&amp;L'!$36:$36</definedName>
    <definedName name="QB_FORMULA_0" localSheetId="0" hidden="1">'P&amp;L'!$G$5,'P&amp;L'!#REF!,'P&amp;L'!$I$5,'P&amp;L'!#REF!,'P&amp;L'!$K$5,'P&amp;L'!$G$19,'P&amp;L'!#REF!,'P&amp;L'!$I$19,'P&amp;L'!#REF!,'P&amp;L'!$K$19,'P&amp;L'!$G$21,'P&amp;L'!#REF!,'P&amp;L'!$I$21,'P&amp;L'!#REF!,'P&amp;L'!$K$21,'P&amp;L'!$G$26</definedName>
    <definedName name="QB_FORMULA_1" localSheetId="0" hidden="1">'P&amp;L'!#REF!,'P&amp;L'!$I$26,'P&amp;L'!#REF!,'P&amp;L'!$K$26,'P&amp;L'!$G$30,'P&amp;L'!#REF!,'P&amp;L'!$I$30,'P&amp;L'!#REF!,'P&amp;L'!$K$30,'P&amp;L'!$G$34,'P&amp;L'!#REF!,'P&amp;L'!$I$34,'P&amp;L'!#REF!,'P&amp;L'!$K$34,'P&amp;L'!$G$35,'P&amp;L'!#REF!</definedName>
    <definedName name="QB_FORMULA_2" localSheetId="0" hidden="1">'P&amp;L'!$I$35,'P&amp;L'!#REF!,'P&amp;L'!$K$35,'P&amp;L'!$G$37,'P&amp;L'!#REF!,'P&amp;L'!$I$37,'P&amp;L'!#REF!,'P&amp;L'!$K$37,'P&amp;L'!$G$38,'P&amp;L'!#REF!,'P&amp;L'!$I$38,'P&amp;L'!#REF!,'P&amp;L'!$K$38</definedName>
    <definedName name="QB_ROW_123240" localSheetId="0" hidden="1">'P&amp;L'!$E$14</definedName>
    <definedName name="QB_ROW_13320" localSheetId="0" hidden="1">'P&amp;L'!$C$36</definedName>
    <definedName name="QB_ROW_15340" localSheetId="0" hidden="1">'P&amp;L'!$E$9</definedName>
    <definedName name="QB_ROW_171250" localSheetId="0" hidden="1">'P&amp;L'!$F$25</definedName>
    <definedName name="QB_ROW_18030" localSheetId="0" hidden="1">'P&amp;L'!$D$8</definedName>
    <definedName name="QB_ROW_18301" localSheetId="0" hidden="1">'P&amp;L'!$A$38</definedName>
    <definedName name="QB_ROW_18330" localSheetId="0" hidden="1">'P&amp;L'!$D$19</definedName>
    <definedName name="QB_ROW_189240" localSheetId="0" hidden="1">'P&amp;L'!$E$13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'P&amp;L'!$B$37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7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'P&amp;L'!$D$30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44030" localSheetId="0" hidden="1">'P&amp;L'!$D$31</definedName>
    <definedName name="QB_ROW_44330" localSheetId="0" hidden="1">'P&amp;L'!$D$34</definedName>
    <definedName name="QB_ROW_45240" localSheetId="0" hidden="1">'P&amp;L'!$E$32</definedName>
    <definedName name="QB_ROW_46240" localSheetId="0" hidden="1">'P&amp;L'!$E$33</definedName>
    <definedName name="QB_ROW_47220" localSheetId="0" hidden="1">'P&amp;L'!$C$4</definedName>
    <definedName name="QB_ROW_8020" localSheetId="0" hidden="1">'P&amp;L'!$C$7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'P&amp;L'!$C$35</definedName>
    <definedName name="QB_ROW_97040" localSheetId="0" hidden="1">'P&amp;L'!$E$24</definedName>
    <definedName name="QB_ROW_97340" localSheetId="0" hidden="1">'P&amp;L'!$E$26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20190930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20190901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8" i="2"/>
  <c r="E9" i="2" s="1"/>
  <c r="E10" i="2" s="1"/>
  <c r="K34" i="1" l="1"/>
  <c r="I34" i="1"/>
  <c r="G34" i="1"/>
  <c r="I30" i="1"/>
  <c r="K26" i="1"/>
  <c r="K30" i="1" s="1"/>
  <c r="K35" i="1" s="1"/>
  <c r="I26" i="1"/>
  <c r="G26" i="1"/>
  <c r="G30" i="1" s="1"/>
  <c r="G35" i="1" s="1"/>
  <c r="K21" i="1"/>
  <c r="I21" i="1"/>
  <c r="K19" i="1"/>
  <c r="I19" i="1"/>
  <c r="G19" i="1"/>
  <c r="G21" i="1" s="1"/>
  <c r="K5" i="1"/>
  <c r="I5" i="1"/>
  <c r="G5" i="1"/>
  <c r="I35" i="1" l="1"/>
  <c r="I37" i="1" s="1"/>
  <c r="I38" i="1" s="1"/>
  <c r="G37" i="1"/>
  <c r="G38" i="1" s="1"/>
  <c r="K37" i="1"/>
  <c r="K38" i="1" s="1"/>
</calcChain>
</file>

<file path=xl/sharedStrings.xml><?xml version="1.0" encoding="utf-8"?>
<sst xmlns="http://schemas.openxmlformats.org/spreadsheetml/2006/main" count="52" uniqueCount="51">
  <si>
    <t>Sep 19</t>
  </si>
  <si>
    <t>Jul - Sep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</si>
  <si>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</si>
  <si>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</si>
  <si>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</si>
  <si>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</si>
  <si>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</si>
  <si>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</si>
  <si>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</si>
  <si>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</si>
  <si>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</si>
  <si>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</si>
  <si>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</si>
  <si>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</si>
  <si>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</si>
  <si>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</si>
  <si>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</si>
  <si>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</si>
  <si>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Treasurers Expenses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</si>
  <si>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</si>
  <si>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</si>
  <si>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</si>
  <si>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</si>
  <si>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</si>
  <si>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</si>
  <si>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</si>
  <si>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</si>
  <si>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</si>
  <si>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</si>
  <si>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</si>
  <si>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</si>
  <si>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</si>
  <si>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</si>
  <si>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</si>
  <si>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</si>
  <si>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</si>
  <si>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</si>
  <si>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</si>
  <si>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</si>
  <si>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Sep 30,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</si>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</sst>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E235-AFFE-42CF-9D48-9E064E5F80C5}">
  <sheetPr codeName="Sheet1"/>
  <dimension ref="A1:K39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5" width="5.85546875" style="11" customWidth="1"/>
    <col min="6" max="6" width="29.7109375" style="11" customWidth="1"/>
    <col min="7" max="7" width="9.85546875" style="12" customWidth="1"/>
    <col min="8" max="8" width="2.28515625" style="12" customWidth="1"/>
    <col min="9" max="9" width="9.85546875" style="12" bestFit="1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0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186.9</v>
      </c>
      <c r="H12" s="14"/>
      <c r="I12" s="14">
        <v>559.47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0</v>
      </c>
      <c r="H13" s="14"/>
      <c r="I13" s="14">
        <v>0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17.64</v>
      </c>
      <c r="J16" s="14"/>
      <c r="K16" s="14">
        <v>100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4">
        <v>0</v>
      </c>
      <c r="H17" s="14"/>
      <c r="I17" s="14">
        <v>0</v>
      </c>
      <c r="J17" s="14"/>
      <c r="K17" s="14">
        <v>75</v>
      </c>
    </row>
    <row r="18" spans="1:11" ht="15.75" thickBot="1" x14ac:dyDescent="0.3">
      <c r="A18" s="1"/>
      <c r="B18" s="1"/>
      <c r="C18" s="1"/>
      <c r="D18" s="1"/>
      <c r="E18" s="1" t="s">
        <v>18</v>
      </c>
      <c r="F18" s="1"/>
      <c r="G18" s="13">
        <v>32.840000000000003</v>
      </c>
      <c r="H18" s="14"/>
      <c r="I18" s="13">
        <v>32.840000000000003</v>
      </c>
      <c r="J18" s="14"/>
      <c r="K18" s="13"/>
    </row>
    <row r="19" spans="1:11" x14ac:dyDescent="0.25">
      <c r="A19" s="1"/>
      <c r="B19" s="1"/>
      <c r="C19" s="1"/>
      <c r="D19" s="1" t="s">
        <v>19</v>
      </c>
      <c r="E19" s="1"/>
      <c r="F19" s="1"/>
      <c r="G19" s="14">
        <f>ROUND(SUM(G8:G18),5)</f>
        <v>219.74</v>
      </c>
      <c r="H19" s="14"/>
      <c r="I19" s="14">
        <f>ROUND(SUM(I8:I18),5)</f>
        <v>609.95000000000005</v>
      </c>
      <c r="J19" s="14"/>
      <c r="K19" s="14">
        <f>ROUND(SUM(K8:K18),5)</f>
        <v>4880</v>
      </c>
    </row>
    <row r="20" spans="1:11" ht="15.75" thickBot="1" x14ac:dyDescent="0.3">
      <c r="A20" s="1"/>
      <c r="B20" s="1"/>
      <c r="C20" s="1"/>
      <c r="D20" s="1" t="s">
        <v>20</v>
      </c>
      <c r="E20" s="1"/>
      <c r="F20" s="1"/>
      <c r="G20" s="13">
        <v>184.8</v>
      </c>
      <c r="H20" s="14"/>
      <c r="I20" s="13">
        <v>531.29999999999995</v>
      </c>
      <c r="J20" s="14"/>
      <c r="K20" s="13">
        <v>2400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>
        <f>ROUND(G7+SUM(G19:G20),5)</f>
        <v>404.54</v>
      </c>
      <c r="H21" s="14"/>
      <c r="I21" s="14">
        <f>ROUND(I7+SUM(I19:I20),5)</f>
        <v>1141.25</v>
      </c>
      <c r="J21" s="14"/>
      <c r="K21" s="14">
        <f>ROUND(K7+SUM(K19:K20),5)</f>
        <v>7280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 t="s">
        <v>23</v>
      </c>
      <c r="E23" s="1"/>
      <c r="F23" s="1"/>
      <c r="G23" s="14"/>
      <c r="H23" s="14"/>
      <c r="I23" s="14"/>
      <c r="J23" s="14"/>
      <c r="K23" s="14"/>
    </row>
    <row r="24" spans="1:11" x14ac:dyDescent="0.25">
      <c r="A24" s="1"/>
      <c r="B24" s="1"/>
      <c r="C24" s="1"/>
      <c r="D24" s="1"/>
      <c r="E24" s="1" t="s">
        <v>24</v>
      </c>
      <c r="F24" s="1"/>
      <c r="G24" s="14"/>
      <c r="H24" s="14"/>
      <c r="I24" s="14"/>
      <c r="J24" s="14"/>
      <c r="K24" s="14"/>
    </row>
    <row r="25" spans="1:11" ht="15.75" thickBot="1" x14ac:dyDescent="0.3">
      <c r="A25" s="1"/>
      <c r="B25" s="1"/>
      <c r="C25" s="1"/>
      <c r="D25" s="1"/>
      <c r="E25" s="1"/>
      <c r="F25" s="1" t="s">
        <v>25</v>
      </c>
      <c r="G25" s="13">
        <v>0</v>
      </c>
      <c r="H25" s="14"/>
      <c r="I25" s="13">
        <v>0</v>
      </c>
      <c r="J25" s="14"/>
      <c r="K25" s="13"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f>ROUND(SUM(G24:G25),5)</f>
        <v>0</v>
      </c>
      <c r="H26" s="14"/>
      <c r="I26" s="14">
        <f>ROUND(SUM(I24:I25),5)</f>
        <v>0</v>
      </c>
      <c r="J26" s="14"/>
      <c r="K26" s="14">
        <f>ROUND(SUM(K24:K25),5)</f>
        <v>3000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0</v>
      </c>
      <c r="J27" s="14"/>
      <c r="K27" s="14">
        <v>550</v>
      </c>
    </row>
    <row r="28" spans="1:11" x14ac:dyDescent="0.25">
      <c r="A28" s="1"/>
      <c r="B28" s="1"/>
      <c r="C28" s="1"/>
      <c r="D28" s="1"/>
      <c r="E28" s="1" t="s">
        <v>28</v>
      </c>
      <c r="F28" s="1"/>
      <c r="G28" s="14">
        <v>1440.78</v>
      </c>
      <c r="H28" s="14"/>
      <c r="I28" s="14">
        <v>2639.39</v>
      </c>
      <c r="J28" s="14"/>
      <c r="K28" s="14">
        <v>2639.59</v>
      </c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3">
        <v>0</v>
      </c>
      <c r="H29" s="14"/>
      <c r="I29" s="13">
        <v>0</v>
      </c>
      <c r="J29" s="14"/>
      <c r="K29" s="13">
        <v>250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>
        <f>ROUND(G23+SUM(G26:G29),5)</f>
        <v>1440.78</v>
      </c>
      <c r="H30" s="14"/>
      <c r="I30" s="14">
        <f>ROUND(I23+SUM(I26:I29),5)</f>
        <v>2639.39</v>
      </c>
      <c r="J30" s="14"/>
      <c r="K30" s="14">
        <f>ROUND(K23+SUM(K26:K29),5)</f>
        <v>6439.59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4"/>
      <c r="H31" s="14"/>
      <c r="I31" s="14"/>
      <c r="J31" s="14"/>
      <c r="K31" s="14"/>
    </row>
    <row r="32" spans="1:11" x14ac:dyDescent="0.25">
      <c r="A32" s="1"/>
      <c r="B32" s="1"/>
      <c r="C32" s="1"/>
      <c r="D32" s="1"/>
      <c r="E32" s="1" t="s">
        <v>32</v>
      </c>
      <c r="F32" s="1"/>
      <c r="G32" s="14">
        <v>40</v>
      </c>
      <c r="H32" s="14"/>
      <c r="I32" s="14">
        <v>120</v>
      </c>
      <c r="J32" s="14"/>
      <c r="K32" s="14">
        <v>480</v>
      </c>
    </row>
    <row r="33" spans="1:11" ht="15.75" thickBot="1" x14ac:dyDescent="0.3">
      <c r="A33" s="1"/>
      <c r="B33" s="1"/>
      <c r="C33" s="1"/>
      <c r="D33" s="1"/>
      <c r="E33" s="1" t="s">
        <v>33</v>
      </c>
      <c r="F33" s="1"/>
      <c r="G33" s="15">
        <v>150</v>
      </c>
      <c r="H33" s="14"/>
      <c r="I33" s="15">
        <v>450</v>
      </c>
      <c r="J33" s="14"/>
      <c r="K33" s="15">
        <v>1800</v>
      </c>
    </row>
    <row r="34" spans="1:11" ht="15.75" thickBot="1" x14ac:dyDescent="0.3">
      <c r="A34" s="1"/>
      <c r="B34" s="1"/>
      <c r="C34" s="1"/>
      <c r="D34" s="1" t="s">
        <v>34</v>
      </c>
      <c r="E34" s="1"/>
      <c r="F34" s="1"/>
      <c r="G34" s="16">
        <f>ROUND(SUM(G31:G33),5)</f>
        <v>190</v>
      </c>
      <c r="H34" s="14"/>
      <c r="I34" s="16">
        <f>ROUND(SUM(I31:I33),5)</f>
        <v>570</v>
      </c>
      <c r="J34" s="14"/>
      <c r="K34" s="16">
        <f>ROUND(SUM(K31:K33),5)</f>
        <v>2280</v>
      </c>
    </row>
    <row r="35" spans="1:11" x14ac:dyDescent="0.25">
      <c r="A35" s="1"/>
      <c r="B35" s="1"/>
      <c r="C35" s="1" t="s">
        <v>35</v>
      </c>
      <c r="D35" s="1"/>
      <c r="E35" s="1"/>
      <c r="F35" s="1"/>
      <c r="G35" s="14">
        <f>ROUND(G22+G30+G34,5)</f>
        <v>1630.78</v>
      </c>
      <c r="H35" s="14"/>
      <c r="I35" s="14">
        <f>ROUND(I22+I30+I34,5)</f>
        <v>3209.39</v>
      </c>
      <c r="J35" s="14"/>
      <c r="K35" s="14">
        <f>ROUND(K22+K30+K34,5)</f>
        <v>8719.59</v>
      </c>
    </row>
    <row r="36" spans="1:11" ht="15.75" thickBot="1" x14ac:dyDescent="0.3">
      <c r="A36" s="1"/>
      <c r="B36" s="1"/>
      <c r="C36" s="1" t="s">
        <v>36</v>
      </c>
      <c r="D36" s="1"/>
      <c r="E36" s="1"/>
      <c r="F36" s="1"/>
      <c r="G36" s="15">
        <v>0</v>
      </c>
      <c r="H36" s="14"/>
      <c r="I36" s="15">
        <v>0</v>
      </c>
      <c r="J36" s="14"/>
      <c r="K36" s="15">
        <v>33272.68</v>
      </c>
    </row>
    <row r="37" spans="1:11" ht="15.75" thickBot="1" x14ac:dyDescent="0.3">
      <c r="A37" s="1"/>
      <c r="B37" s="1" t="s">
        <v>37</v>
      </c>
      <c r="C37" s="1"/>
      <c r="D37" s="1"/>
      <c r="E37" s="1"/>
      <c r="F37" s="1"/>
      <c r="G37" s="17">
        <f>ROUND(G6+G21+SUM(G35:G36),5)</f>
        <v>2035.32</v>
      </c>
      <c r="H37" s="14"/>
      <c r="I37" s="17">
        <f>ROUND(I6+I21+SUM(I35:I36),5)</f>
        <v>4350.6400000000003</v>
      </c>
      <c r="J37" s="14"/>
      <c r="K37" s="17">
        <f>ROUND(K6+K21+SUM(K35:K36),5)</f>
        <v>49272.27</v>
      </c>
    </row>
    <row r="38" spans="1:11" s="6" customFormat="1" ht="12" thickBot="1" x14ac:dyDescent="0.25">
      <c r="A38" s="1" t="s">
        <v>38</v>
      </c>
      <c r="B38" s="1"/>
      <c r="C38" s="1"/>
      <c r="D38" s="1"/>
      <c r="E38" s="1"/>
      <c r="F38" s="1"/>
      <c r="G38" s="18">
        <f>ROUND(G5-G37,5)</f>
        <v>-2035.32</v>
      </c>
      <c r="H38" s="19"/>
      <c r="I38" s="18">
        <f>ROUND(I5-I37,5)</f>
        <v>44921.63</v>
      </c>
      <c r="J38" s="19"/>
      <c r="K38" s="18">
        <f>ROUND(K5-K37,5)</f>
        <v>0</v>
      </c>
    </row>
    <row r="39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4:42 PM
&amp;"Arial,Bold"&amp;8 10/10/19
&amp;"Arial,Bold"&amp;8 Cash Basis&amp;C&amp;"Arial,Bold"&amp;12 Tarzana Neighborhood Council
&amp;"Arial,Bold"&amp;14 Profit &amp;&amp; Loss Budget Performance
&amp;"Arial,Bold"&amp;10 September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EB10-5F1D-44EF-BD34-2F44C3E83E9A}">
  <dimension ref="A3:E16"/>
  <sheetViews>
    <sheetView tabSelected="1" workbookViewId="0">
      <selection sqref="A1:XFD1"/>
    </sheetView>
  </sheetViews>
  <sheetFormatPr defaultRowHeight="15" x14ac:dyDescent="0.25"/>
  <cols>
    <col min="4" max="4" width="29.42578125" customWidth="1"/>
    <col min="5" max="5" width="14.28515625" customWidth="1"/>
  </cols>
  <sheetData>
    <row r="3" spans="1:5" ht="15.75" thickBot="1" x14ac:dyDescent="0.3">
      <c r="A3" s="7"/>
      <c r="B3" s="7"/>
      <c r="C3" s="7"/>
      <c r="D3" s="7"/>
      <c r="E3" s="22" t="s">
        <v>39</v>
      </c>
    </row>
    <row r="4" spans="1:5" ht="15.75" thickTop="1" x14ac:dyDescent="0.25">
      <c r="A4" s="1" t="s">
        <v>40</v>
      </c>
      <c r="B4" s="1"/>
      <c r="C4" s="1"/>
      <c r="D4" s="1"/>
      <c r="E4" s="4"/>
    </row>
    <row r="5" spans="1:5" x14ac:dyDescent="0.25">
      <c r="A5" s="1"/>
      <c r="B5" s="1" t="s">
        <v>41</v>
      </c>
      <c r="C5" s="1"/>
      <c r="D5" s="1"/>
      <c r="E5" s="4"/>
    </row>
    <row r="6" spans="1:5" x14ac:dyDescent="0.25">
      <c r="A6" s="1"/>
      <c r="B6" s="1"/>
      <c r="C6" s="1" t="s">
        <v>42</v>
      </c>
      <c r="D6" s="1"/>
      <c r="E6" s="4"/>
    </row>
    <row r="7" spans="1:5" ht="15.75" thickBot="1" x14ac:dyDescent="0.3">
      <c r="A7" s="1"/>
      <c r="B7" s="1"/>
      <c r="C7" s="1"/>
      <c r="D7" s="1" t="s">
        <v>43</v>
      </c>
      <c r="E7" s="21">
        <v>44921.63</v>
      </c>
    </row>
    <row r="8" spans="1:5" ht="15.75" thickBot="1" x14ac:dyDescent="0.3">
      <c r="A8" s="1"/>
      <c r="B8" s="1"/>
      <c r="C8" s="1" t="s">
        <v>44</v>
      </c>
      <c r="D8" s="1"/>
      <c r="E8" s="17">
        <f>ROUND(SUM(E6:E7),5)</f>
        <v>44921.63</v>
      </c>
    </row>
    <row r="9" spans="1:5" ht="15.75" thickBot="1" x14ac:dyDescent="0.3">
      <c r="A9" s="1"/>
      <c r="B9" s="1" t="s">
        <v>45</v>
      </c>
      <c r="C9" s="1"/>
      <c r="D9" s="1"/>
      <c r="E9" s="17">
        <f>ROUND(E5+E8,5)</f>
        <v>44921.63</v>
      </c>
    </row>
    <row r="10" spans="1:5" ht="15.75" thickBot="1" x14ac:dyDescent="0.3">
      <c r="A10" s="1" t="s">
        <v>46</v>
      </c>
      <c r="B10" s="1"/>
      <c r="C10" s="1"/>
      <c r="D10" s="1"/>
      <c r="E10" s="18">
        <f>ROUND(E4+E9,5)</f>
        <v>44921.63</v>
      </c>
    </row>
    <row r="11" spans="1:5" ht="15.75" thickTop="1" x14ac:dyDescent="0.25">
      <c r="A11" s="1" t="s">
        <v>47</v>
      </c>
      <c r="B11" s="1"/>
      <c r="C11" s="1"/>
      <c r="D11" s="1"/>
      <c r="E11" s="21"/>
    </row>
    <row r="12" spans="1:5" x14ac:dyDescent="0.25">
      <c r="A12" s="1"/>
      <c r="B12" s="1" t="s">
        <v>48</v>
      </c>
      <c r="C12" s="1"/>
      <c r="D12" s="1"/>
      <c r="E12" s="21"/>
    </row>
    <row r="13" spans="1:5" ht="15.75" thickBot="1" x14ac:dyDescent="0.3">
      <c r="A13" s="1"/>
      <c r="B13" s="1"/>
      <c r="C13" s="1" t="s">
        <v>38</v>
      </c>
      <c r="D13" s="1"/>
      <c r="E13" s="21">
        <v>44921.63</v>
      </c>
    </row>
    <row r="14" spans="1:5" ht="15.75" thickBot="1" x14ac:dyDescent="0.3">
      <c r="A14" s="1"/>
      <c r="B14" s="1" t="s">
        <v>49</v>
      </c>
      <c r="C14" s="1"/>
      <c r="D14" s="1"/>
      <c r="E14" s="17">
        <f>ROUND(SUM(E12:E13),5)</f>
        <v>44921.63</v>
      </c>
    </row>
    <row r="15" spans="1:5" ht="15.75" thickBot="1" x14ac:dyDescent="0.3">
      <c r="A15" s="1" t="s">
        <v>50</v>
      </c>
      <c r="B15" s="1"/>
      <c r="C15" s="1"/>
      <c r="D15" s="1"/>
      <c r="E15" s="18">
        <f>ROUND(E11+E14,5)</f>
        <v>44921.63</v>
      </c>
    </row>
    <row r="16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&amp;C&amp;"-,Bold"Tarzana Neighborhood Council&amp;"-,Regular"
&amp;"-,Bold"&amp;12Balance Sheet
As of September 30, 2019</oddHeader>
    <oddFooter>&amp;L&amp;D, &amp;T,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2019-10-10T23:54:24Z</cp:lastPrinted>
  <dcterms:created xsi:type="dcterms:W3CDTF">2019-10-10T23:41:59Z</dcterms:created>
  <dcterms:modified xsi:type="dcterms:W3CDTF">2019-10-10T23:54:28Z</dcterms:modified>
</cp:coreProperties>
</file>