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<sst xmlns="http://schemas.openxmlformats.org/spreadsheetml/2006/main" count="91" uniqueCount="76">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</sst>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06" sqref="M106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4" width="12.421875" style="2" bestFit="1" customWidth="1"/>
    <col min="15" max="15" width="11.421875" style="0" customWidth="1"/>
    <col min="16" max="16" width="12.421875" style="0" customWidth="1"/>
  </cols>
  <sheetData>
    <row r="1" spans="2:13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6" t="s">
        <v>32</v>
      </c>
      <c r="O2" s="10" t="s">
        <v>33</v>
      </c>
      <c r="P2" s="1" t="s">
        <v>0</v>
      </c>
    </row>
    <row r="3" spans="2:15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N3" s="7"/>
      <c r="O3" s="10"/>
    </row>
    <row r="4" spans="1:16" ht="12.75">
      <c r="A4" s="4" t="s">
        <v>31</v>
      </c>
      <c r="O4" s="2"/>
      <c r="P4" s="2"/>
    </row>
    <row r="5" spans="1:16" ht="12.75">
      <c r="A5" t="s">
        <v>1</v>
      </c>
      <c r="B5" s="2">
        <v>2764.62</v>
      </c>
      <c r="C5" s="2">
        <v>11806.2</v>
      </c>
      <c r="D5" s="2">
        <v>429.18</v>
      </c>
      <c r="N5" s="2">
        <f aca="true" t="shared" si="0" ref="N5:N10">SUM(B5:H5)</f>
        <v>15000</v>
      </c>
      <c r="O5" s="2"/>
      <c r="P5" s="2">
        <f aca="true" t="shared" si="1" ref="P5:P10">SUM(N5:O5)</f>
        <v>15000</v>
      </c>
    </row>
    <row r="6" spans="1:16" ht="12.75">
      <c r="A6" t="s">
        <v>9</v>
      </c>
      <c r="C6" s="2">
        <v>3020</v>
      </c>
      <c r="D6" s="2">
        <v>480</v>
      </c>
      <c r="N6" s="2">
        <f t="shared" si="0"/>
        <v>3500</v>
      </c>
      <c r="O6" s="2"/>
      <c r="P6" s="2">
        <f t="shared" si="1"/>
        <v>3500</v>
      </c>
    </row>
    <row r="7" spans="1:16" ht="12.75">
      <c r="A7" t="s">
        <v>13</v>
      </c>
      <c r="D7" s="2">
        <v>1874.5</v>
      </c>
      <c r="N7" s="2">
        <f t="shared" si="0"/>
        <v>1874.5</v>
      </c>
      <c r="O7" s="2"/>
      <c r="P7" s="2">
        <f t="shared" si="1"/>
        <v>1874.5</v>
      </c>
    </row>
    <row r="8" spans="1:16" ht="12.75">
      <c r="A8" t="s">
        <v>23</v>
      </c>
      <c r="E8" s="2">
        <v>13274.27</v>
      </c>
      <c r="N8" s="2">
        <f t="shared" si="0"/>
        <v>13274.27</v>
      </c>
      <c r="O8" s="2"/>
      <c r="P8" s="2">
        <f t="shared" si="1"/>
        <v>13274.27</v>
      </c>
    </row>
    <row r="9" spans="1:16" ht="12.75">
      <c r="A9" t="s">
        <v>37</v>
      </c>
      <c r="E9" s="2">
        <v>2211</v>
      </c>
      <c r="N9" s="2">
        <f t="shared" si="0"/>
        <v>2211</v>
      </c>
      <c r="O9" s="2"/>
      <c r="P9" s="2">
        <f t="shared" si="1"/>
        <v>2211</v>
      </c>
    </row>
    <row r="10" spans="1:16" ht="12.75">
      <c r="A10" t="s">
        <v>43</v>
      </c>
      <c r="G10" s="2">
        <v>1730</v>
      </c>
      <c r="N10" s="2">
        <f t="shared" si="0"/>
        <v>1730</v>
      </c>
      <c r="O10" s="2">
        <v>0</v>
      </c>
      <c r="P10" s="2">
        <f t="shared" si="1"/>
        <v>1730</v>
      </c>
    </row>
    <row r="11" spans="1:16" ht="26.25">
      <c r="A11" s="19" t="s">
        <v>53</v>
      </c>
      <c r="I11" s="2">
        <v>6804.98</v>
      </c>
      <c r="N11" s="2">
        <f>SUM(B11:I11)</f>
        <v>6804.98</v>
      </c>
      <c r="O11" s="2">
        <v>0</v>
      </c>
      <c r="P11" s="2">
        <f>SUM(N11:O11)</f>
        <v>6804.98</v>
      </c>
    </row>
    <row r="12" spans="1:16" ht="12.75">
      <c r="A12" t="s">
        <v>64</v>
      </c>
      <c r="J12" s="2">
        <v>5000</v>
      </c>
      <c r="N12" s="2">
        <f>SUM(B12:J12)</f>
        <v>5000</v>
      </c>
      <c r="O12" s="2">
        <v>0</v>
      </c>
      <c r="P12" s="2">
        <f>SUM(N12:O12)</f>
        <v>5000</v>
      </c>
    </row>
    <row r="13" spans="1:16" ht="26.25">
      <c r="A13" s="19" t="s">
        <v>69</v>
      </c>
      <c r="K13" s="2">
        <v>607.07</v>
      </c>
      <c r="N13" s="2">
        <f>SUM(B13:L13)</f>
        <v>607.07</v>
      </c>
      <c r="O13" s="2">
        <v>0</v>
      </c>
      <c r="P13" s="2">
        <f>SUM(N13:O13)</f>
        <v>607.07</v>
      </c>
    </row>
    <row r="14" spans="1:16" ht="12.75">
      <c r="A14" t="s">
        <v>70</v>
      </c>
      <c r="K14" s="2">
        <v>5000</v>
      </c>
      <c r="N14" s="2">
        <f>SUM(B14:L14)</f>
        <v>5000</v>
      </c>
      <c r="O14" s="2">
        <v>0</v>
      </c>
      <c r="P14" s="2">
        <f>SUM(N14:O14)</f>
        <v>5000</v>
      </c>
    </row>
    <row r="15" spans="1:16" ht="26.25">
      <c r="A15" s="19" t="s">
        <v>73</v>
      </c>
      <c r="M15" s="2">
        <v>178.01</v>
      </c>
      <c r="N15" s="2">
        <f>SUM(B15:M15)</f>
        <v>178.01</v>
      </c>
      <c r="O15" s="2">
        <v>0</v>
      </c>
      <c r="P15" s="2">
        <f>SUM(N15:O15)</f>
        <v>178.01</v>
      </c>
    </row>
    <row r="16" spans="1:16" ht="12.75">
      <c r="A16" s="11" t="s">
        <v>24</v>
      </c>
      <c r="B16" s="12">
        <f aca="true" t="shared" si="2" ref="B16:I16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>
        <f>SUM(N5:N15)</f>
        <v>55179.83</v>
      </c>
      <c r="O16" s="12">
        <f>SUM(O5:O15)</f>
        <v>0</v>
      </c>
      <c r="P16" s="12">
        <f>SUM(P5:P15)</f>
        <v>55179.83</v>
      </c>
    </row>
    <row r="17" spans="15:16" ht="12.75">
      <c r="O17" s="2"/>
      <c r="P17" s="2"/>
    </row>
    <row r="18" spans="1:16" ht="12.75">
      <c r="A18" s="4" t="s">
        <v>2</v>
      </c>
      <c r="O18" s="2"/>
      <c r="P18" s="2"/>
    </row>
    <row r="19" spans="1:16" ht="12.75">
      <c r="A19" t="s">
        <v>8</v>
      </c>
      <c r="B19" s="2">
        <v>2500.59</v>
      </c>
      <c r="C19" s="2">
        <v>998.24</v>
      </c>
      <c r="N19" s="2">
        <f aca="true" t="shared" si="3" ref="N19:N24">SUM(B19:H19)</f>
        <v>3498.83</v>
      </c>
      <c r="O19" s="2"/>
      <c r="P19" s="2">
        <f>SUM(N19:O19)</f>
        <v>3498.83</v>
      </c>
    </row>
    <row r="20" spans="1:16" ht="12.75">
      <c r="A20" t="s">
        <v>11</v>
      </c>
      <c r="C20" s="2">
        <v>750</v>
      </c>
      <c r="D20" s="2">
        <v>1733.21</v>
      </c>
      <c r="N20" s="2">
        <f t="shared" si="3"/>
        <v>2483.21</v>
      </c>
      <c r="O20" s="2"/>
      <c r="P20" s="2">
        <f>SUM(N20:O20)</f>
        <v>2483.21</v>
      </c>
    </row>
    <row r="21" spans="1:16" ht="12.75">
      <c r="A21" t="s">
        <v>11</v>
      </c>
      <c r="D21" s="2">
        <v>2951.1</v>
      </c>
      <c r="E21" s="2">
        <v>44.98</v>
      </c>
      <c r="N21" s="2">
        <f t="shared" si="3"/>
        <v>2996.08</v>
      </c>
      <c r="O21" s="2"/>
      <c r="P21" s="2">
        <f>SUM(N21:O21)</f>
        <v>2996.08</v>
      </c>
    </row>
    <row r="22" spans="1:16" ht="12.75">
      <c r="A22" t="s">
        <v>44</v>
      </c>
      <c r="G22" s="2">
        <v>1474.99</v>
      </c>
      <c r="N22" s="2">
        <f t="shared" si="3"/>
        <v>1474.99</v>
      </c>
      <c r="O22" s="2">
        <v>0</v>
      </c>
      <c r="P22" s="2">
        <f>SUM(N22:O22)</f>
        <v>1474.99</v>
      </c>
    </row>
    <row r="23" spans="1:16" ht="12.75">
      <c r="A23" s="18" t="s">
        <v>48</v>
      </c>
      <c r="G23" s="2">
        <v>648.67</v>
      </c>
      <c r="N23" s="2">
        <f t="shared" si="3"/>
        <v>648.67</v>
      </c>
      <c r="O23" s="2"/>
      <c r="P23" s="2">
        <f>SUM(N23:O23)</f>
        <v>648.67</v>
      </c>
    </row>
    <row r="24" spans="1:16" ht="12.75">
      <c r="A24" s="11" t="s">
        <v>24</v>
      </c>
      <c r="B24" s="12">
        <f>SUM(B19:B23)</f>
        <v>2500.59</v>
      </c>
      <c r="C24" s="12">
        <f aca="true" t="shared" si="4" ref="C24:P2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 t="shared" si="3"/>
        <v>11101.779999999999</v>
      </c>
      <c r="O24" s="12">
        <f t="shared" si="4"/>
        <v>0</v>
      </c>
      <c r="P24" s="12">
        <f t="shared" si="4"/>
        <v>11101.779999999999</v>
      </c>
    </row>
    <row r="25" spans="15:16" ht="12.75">
      <c r="O25" s="2"/>
      <c r="P25" s="2"/>
    </row>
    <row r="26" spans="1:16" ht="12" customHeight="1">
      <c r="A26" s="4" t="s">
        <v>3</v>
      </c>
      <c r="O26" s="2"/>
      <c r="P26" s="2"/>
    </row>
    <row r="27" spans="1:16" ht="12.75">
      <c r="A27" t="s">
        <v>4</v>
      </c>
      <c r="B27" s="2">
        <v>322.7</v>
      </c>
      <c r="N27" s="2">
        <f>SUM(B27:H27)</f>
        <v>322.7</v>
      </c>
      <c r="O27" s="2"/>
      <c r="P27" s="2">
        <f>SUM(N27:O27)</f>
        <v>322.7</v>
      </c>
    </row>
    <row r="28" spans="1:16" ht="12.75">
      <c r="A28" t="s">
        <v>25</v>
      </c>
      <c r="F28" s="2">
        <v>3000</v>
      </c>
      <c r="N28" s="2">
        <f>SUM(B28:H28)</f>
        <v>3000</v>
      </c>
      <c r="O28" s="2"/>
      <c r="P28" s="2">
        <f>SUM(N28:O28)</f>
        <v>3000</v>
      </c>
    </row>
    <row r="29" spans="1:16" ht="12.75">
      <c r="A29" t="s">
        <v>29</v>
      </c>
      <c r="E29" s="2">
        <v>2500</v>
      </c>
      <c r="N29" s="2">
        <f>SUM(B29:H29)</f>
        <v>2500</v>
      </c>
      <c r="O29" s="2"/>
      <c r="P29" s="2">
        <f>SUM(N29:O29)</f>
        <v>2500</v>
      </c>
    </row>
    <row r="30" spans="1:16" ht="12.75">
      <c r="A30" s="18" t="s">
        <v>52</v>
      </c>
      <c r="H30" s="2">
        <v>2999.33</v>
      </c>
      <c r="N30" s="2">
        <f>SUM(B30:H30)</f>
        <v>2999.33</v>
      </c>
      <c r="O30" s="2"/>
      <c r="P30" s="2">
        <f>SUM(N30:O30)</f>
        <v>2999.33</v>
      </c>
    </row>
    <row r="31" spans="1:16" ht="12.75">
      <c r="A31" s="11" t="s">
        <v>24</v>
      </c>
      <c r="B31" s="12">
        <f>SUM(B27:B30)</f>
        <v>322.7</v>
      </c>
      <c r="C31" s="12">
        <f aca="true" t="shared" si="5" ref="C31:H31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SUM(B31:H31)</f>
        <v>8822.029999999999</v>
      </c>
      <c r="O31" s="12">
        <f>SUM(O27:O30)</f>
        <v>0</v>
      </c>
      <c r="P31" s="12">
        <f>SUM(P27:P30)</f>
        <v>8822.029999999999</v>
      </c>
    </row>
    <row r="32" spans="15:16" ht="12.75">
      <c r="O32" s="2"/>
      <c r="P32" s="2"/>
    </row>
    <row r="33" spans="1:16" ht="12.75">
      <c r="A33" s="4" t="s">
        <v>5</v>
      </c>
      <c r="O33" s="2"/>
      <c r="P33" s="2"/>
    </row>
    <row r="34" spans="1:16" ht="12.75">
      <c r="A34" t="s">
        <v>7</v>
      </c>
      <c r="B34" s="2">
        <v>2479.87</v>
      </c>
      <c r="N34" s="2">
        <f>SUM(B34:H34)</f>
        <v>2479.87</v>
      </c>
      <c r="O34" s="2"/>
      <c r="P34" s="2">
        <f aca="true" t="shared" si="6" ref="P34:P40">SUM(N34:O34)</f>
        <v>2479.87</v>
      </c>
    </row>
    <row r="35" spans="1:16" ht="12.75">
      <c r="A35" t="s">
        <v>28</v>
      </c>
      <c r="E35" s="2">
        <v>1500</v>
      </c>
      <c r="N35" s="2">
        <f>SUM(B35:H35)</f>
        <v>1500</v>
      </c>
      <c r="O35" s="2">
        <v>0</v>
      </c>
      <c r="P35" s="2">
        <f t="shared" si="6"/>
        <v>1500</v>
      </c>
    </row>
    <row r="36" spans="1:16" ht="12.75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N36" s="2">
        <f>SUM(B36:H36)</f>
        <v>5000</v>
      </c>
      <c r="O36" s="2">
        <v>0</v>
      </c>
      <c r="P36" s="2">
        <f t="shared" si="6"/>
        <v>5000</v>
      </c>
    </row>
    <row r="37" spans="1:16" ht="12.75">
      <c r="A37" t="s">
        <v>63</v>
      </c>
      <c r="I37" s="2">
        <v>5000</v>
      </c>
      <c r="N37" s="2">
        <f>SUM(B37:I37)</f>
        <v>5000</v>
      </c>
      <c r="O37" s="2">
        <v>0</v>
      </c>
      <c r="P37" s="2">
        <f t="shared" si="6"/>
        <v>5000</v>
      </c>
    </row>
    <row r="38" spans="1:16" ht="12.75">
      <c r="A38" t="s">
        <v>68</v>
      </c>
      <c r="J38" s="2">
        <v>4000</v>
      </c>
      <c r="N38" s="2">
        <f>SUM(B38:J38)</f>
        <v>4000</v>
      </c>
      <c r="O38" s="2">
        <v>0</v>
      </c>
      <c r="P38" s="20">
        <f t="shared" si="6"/>
        <v>4000</v>
      </c>
    </row>
    <row r="39" spans="1:16" ht="12.75">
      <c r="A39" t="s">
        <v>63</v>
      </c>
      <c r="K39" s="2">
        <v>3200</v>
      </c>
      <c r="N39" s="2">
        <f>SUM(B39:L39)</f>
        <v>3200</v>
      </c>
      <c r="O39" s="2">
        <v>0</v>
      </c>
      <c r="P39" s="20">
        <f t="shared" si="6"/>
        <v>3200</v>
      </c>
    </row>
    <row r="40" spans="1:16" ht="12.75">
      <c r="A40" t="s">
        <v>63</v>
      </c>
      <c r="L40" s="2">
        <v>4000</v>
      </c>
      <c r="N40" s="2">
        <f>SUM(B40:L40)</f>
        <v>4000</v>
      </c>
      <c r="O40" s="2">
        <v>0</v>
      </c>
      <c r="P40" s="20">
        <f t="shared" si="6"/>
        <v>4000</v>
      </c>
    </row>
    <row r="41" spans="1:16" ht="26.25">
      <c r="A41" s="19" t="s">
        <v>74</v>
      </c>
      <c r="M41" s="2">
        <v>4000</v>
      </c>
      <c r="N41" s="2">
        <f>SUM(B41:M41)</f>
        <v>4000</v>
      </c>
      <c r="O41" s="2">
        <v>0</v>
      </c>
      <c r="P41" s="20">
        <f>SUM(N41:O41)</f>
        <v>4000</v>
      </c>
    </row>
    <row r="42" spans="1:16" ht="12.75">
      <c r="A42" s="11" t="s">
        <v>24</v>
      </c>
      <c r="B42" s="12">
        <f aca="true" t="shared" si="7" ref="B42:G42">SUM(B34:B35)</f>
        <v>2479.87</v>
      </c>
      <c r="C42" s="12">
        <f t="shared" si="7"/>
        <v>0</v>
      </c>
      <c r="D42" s="12">
        <f t="shared" si="7"/>
        <v>0</v>
      </c>
      <c r="E42" s="12">
        <f t="shared" si="7"/>
        <v>1500</v>
      </c>
      <c r="F42" s="12">
        <f t="shared" si="7"/>
        <v>0</v>
      </c>
      <c r="G42" s="12">
        <f t="shared" si="7"/>
        <v>0</v>
      </c>
      <c r="H42" s="12">
        <f>SUM(H34:H36)</f>
        <v>5000</v>
      </c>
      <c r="I42" s="12">
        <f>SUM(I34:I37)</f>
        <v>5000</v>
      </c>
      <c r="J42" s="12">
        <f>SUM(J34:J38)</f>
        <v>4000</v>
      </c>
      <c r="K42" s="12">
        <f>SUM(K34:K40)</f>
        <v>3200</v>
      </c>
      <c r="L42" s="12">
        <f>SUM(L34:L40)</f>
        <v>4000</v>
      </c>
      <c r="M42" s="12">
        <f>SUM(M41)</f>
        <v>4000</v>
      </c>
      <c r="N42" s="12">
        <f>SUM(N34:N41)</f>
        <v>29179.87</v>
      </c>
      <c r="O42" s="12">
        <f>SUM(O34:O41)</f>
        <v>0</v>
      </c>
      <c r="P42" s="12">
        <f>SUM(P34:P41)</f>
        <v>29179.87</v>
      </c>
    </row>
    <row r="43" spans="15:16" ht="12.75">
      <c r="O43" s="2"/>
      <c r="P43" s="2"/>
    </row>
    <row r="44" spans="1:16" ht="12.75">
      <c r="A44" s="4" t="s">
        <v>40</v>
      </c>
      <c r="O44" s="2"/>
      <c r="P44" s="2"/>
    </row>
    <row r="45" spans="1:16" ht="12.75">
      <c r="A45" t="s">
        <v>6</v>
      </c>
      <c r="B45" s="2">
        <v>100</v>
      </c>
      <c r="C45" s="2">
        <v>1399.93</v>
      </c>
      <c r="N45" s="2">
        <f>SUM(B45:H45)</f>
        <v>1499.93</v>
      </c>
      <c r="O45" s="2"/>
      <c r="P45" s="2">
        <f>SUM(N45:O45)</f>
        <v>1499.93</v>
      </c>
    </row>
    <row r="46" spans="1:16" ht="12.75">
      <c r="A46" t="s">
        <v>12</v>
      </c>
      <c r="C46" s="2">
        <v>1768.84</v>
      </c>
      <c r="D46" s="2">
        <v>-82.93</v>
      </c>
      <c r="E46" s="2">
        <v>-123.44</v>
      </c>
      <c r="N46" s="2">
        <f>SUM(B46:H46)</f>
        <v>1562.4699999999998</v>
      </c>
      <c r="O46" s="2"/>
      <c r="P46" s="2">
        <f>SUM(N46:O46)</f>
        <v>1562.4699999999998</v>
      </c>
    </row>
    <row r="47" spans="1:16" ht="12.75">
      <c r="A47" t="s">
        <v>18</v>
      </c>
      <c r="D47" s="2">
        <v>4000</v>
      </c>
      <c r="N47" s="2">
        <f>SUM(B47:H47)</f>
        <v>4000</v>
      </c>
      <c r="O47" s="2"/>
      <c r="P47" s="2">
        <f>SUM(N47:O47)</f>
        <v>4000</v>
      </c>
    </row>
    <row r="48" spans="1:16" ht="12.75">
      <c r="A48" t="s">
        <v>28</v>
      </c>
      <c r="E48" s="2">
        <v>1851.08</v>
      </c>
      <c r="N48" s="2">
        <f>SUM(B48:H48)</f>
        <v>1851.08</v>
      </c>
      <c r="O48" s="2">
        <v>0</v>
      </c>
      <c r="P48" s="2">
        <f>SUM(N48:O48)</f>
        <v>1851.08</v>
      </c>
    </row>
    <row r="49" spans="1:16" ht="12.75">
      <c r="A49" t="s">
        <v>47</v>
      </c>
      <c r="G49" s="2">
        <v>2019.97</v>
      </c>
      <c r="N49" s="2">
        <f>SUM(B49:H49)</f>
        <v>2019.97</v>
      </c>
      <c r="O49" s="2"/>
      <c r="P49" s="2">
        <f>N49+O49</f>
        <v>2019.97</v>
      </c>
    </row>
    <row r="50" spans="1:16" ht="12.75">
      <c r="A50" s="11" t="s">
        <v>24</v>
      </c>
      <c r="B50" s="12">
        <f>SUM(B45:B48)</f>
        <v>100</v>
      </c>
      <c r="C50" s="12">
        <f>SUM(C45:C48)</f>
        <v>3168.77</v>
      </c>
      <c r="D50" s="12">
        <f>SUM(D45:D48)</f>
        <v>3917.07</v>
      </c>
      <c r="E50" s="12">
        <f>SUM(E45:E48)</f>
        <v>1727.6399999999999</v>
      </c>
      <c r="F50" s="12">
        <f>SUM(F45:F48)</f>
        <v>0</v>
      </c>
      <c r="G50" s="12">
        <f aca="true" t="shared" si="8" ref="G50:P50">SUM(G45:G49)</f>
        <v>2019.97</v>
      </c>
      <c r="H50" s="12">
        <f t="shared" si="8"/>
        <v>0</v>
      </c>
      <c r="I50" s="12">
        <f t="shared" si="8"/>
        <v>0</v>
      </c>
      <c r="J50" s="12">
        <f>SUM(J45:J49)</f>
        <v>0</v>
      </c>
      <c r="K50" s="12">
        <f>SUM(K45:K49)</f>
        <v>0</v>
      </c>
      <c r="L50" s="12">
        <f>SUM(L45:L49)</f>
        <v>0</v>
      </c>
      <c r="M50" s="12">
        <f>SUM(M45:M49)</f>
        <v>0</v>
      </c>
      <c r="N50" s="12">
        <f t="shared" si="8"/>
        <v>10933.449999999999</v>
      </c>
      <c r="O50" s="12">
        <f t="shared" si="8"/>
        <v>0</v>
      </c>
      <c r="P50" s="12">
        <f t="shared" si="8"/>
        <v>10933.449999999999</v>
      </c>
    </row>
    <row r="51" spans="1:16" ht="12.75">
      <c r="A51" s="11"/>
      <c r="B51" s="17"/>
      <c r="C51" s="17"/>
      <c r="D51" s="17"/>
      <c r="E51" s="17"/>
      <c r="F51" s="17"/>
      <c r="G51" s="17"/>
      <c r="H51" s="17"/>
      <c r="I51" s="17"/>
      <c r="J51" s="17"/>
      <c r="N51" s="17"/>
      <c r="O51" s="17"/>
      <c r="P51" s="17"/>
    </row>
    <row r="52" spans="15:16" ht="12.75">
      <c r="O52" s="2"/>
      <c r="P52" s="2"/>
    </row>
    <row r="53" spans="1:16" ht="12.75">
      <c r="A53" s="4" t="s">
        <v>14</v>
      </c>
      <c r="O53" s="2"/>
      <c r="P53" s="2"/>
    </row>
    <row r="54" spans="1:16" ht="12.75">
      <c r="A54" s="5" t="s">
        <v>10</v>
      </c>
      <c r="C54" s="2">
        <v>614.28</v>
      </c>
      <c r="N54" s="2">
        <f>SUM(B54:H54)</f>
        <v>614.28</v>
      </c>
      <c r="O54" s="2"/>
      <c r="P54" s="2">
        <f>SUM(N54:O54)</f>
        <v>614.28</v>
      </c>
    </row>
    <row r="55" spans="1:16" ht="12.75">
      <c r="A55" s="5" t="s">
        <v>17</v>
      </c>
      <c r="D55" s="2">
        <v>218.67</v>
      </c>
      <c r="M55" s="2">
        <v>1381.18</v>
      </c>
      <c r="N55" s="2">
        <f>SUM(B55:M55)</f>
        <v>1599.8500000000001</v>
      </c>
      <c r="O55" s="2"/>
      <c r="P55" s="2">
        <f>SUM(N55:O55)</f>
        <v>1599.8500000000001</v>
      </c>
    </row>
    <row r="56" spans="1:16" ht="12.75">
      <c r="A56" s="5" t="s">
        <v>50</v>
      </c>
      <c r="G56" s="2">
        <v>0</v>
      </c>
      <c r="H56" s="2">
        <v>8060.44</v>
      </c>
      <c r="N56" s="2">
        <f>SUM(B56:H56)</f>
        <v>8060.44</v>
      </c>
      <c r="O56" s="2">
        <v>0</v>
      </c>
      <c r="P56" s="2">
        <f>N56+O56</f>
        <v>8060.44</v>
      </c>
    </row>
    <row r="57" spans="1:16" ht="12.75">
      <c r="A57" s="5" t="s">
        <v>54</v>
      </c>
      <c r="I57" s="2">
        <v>50000</v>
      </c>
      <c r="N57" s="2">
        <f>SUM(B57:I57)</f>
        <v>50000</v>
      </c>
      <c r="O57" s="2">
        <v>0</v>
      </c>
      <c r="P57" s="2">
        <f aca="true" t="shared" si="9" ref="P57:P62">SUM(N57:O57)</f>
        <v>50000</v>
      </c>
    </row>
    <row r="58" spans="1:16" ht="12.75">
      <c r="A58" s="5" t="s">
        <v>25</v>
      </c>
      <c r="I58" s="2">
        <v>25000</v>
      </c>
      <c r="N58" s="2">
        <f>SUM(B58:I58)</f>
        <v>25000</v>
      </c>
      <c r="O58" s="2">
        <v>0</v>
      </c>
      <c r="P58" s="2">
        <f t="shared" si="9"/>
        <v>25000</v>
      </c>
    </row>
    <row r="59" spans="1:16" ht="12.75">
      <c r="A59" s="5" t="s">
        <v>57</v>
      </c>
      <c r="I59" s="2">
        <v>4350</v>
      </c>
      <c r="N59" s="2">
        <f>SUM(B59:I59)</f>
        <v>4350</v>
      </c>
      <c r="O59" s="2">
        <v>0</v>
      </c>
      <c r="P59" s="2">
        <f t="shared" si="9"/>
        <v>4350</v>
      </c>
    </row>
    <row r="60" spans="1:16" ht="12.75">
      <c r="A60" s="5" t="s">
        <v>58</v>
      </c>
      <c r="I60" s="2">
        <v>10000</v>
      </c>
      <c r="N60" s="2">
        <f>SUM(B60:I60)</f>
        <v>10000</v>
      </c>
      <c r="O60" s="2">
        <v>0</v>
      </c>
      <c r="P60" s="2">
        <f t="shared" si="9"/>
        <v>10000</v>
      </c>
    </row>
    <row r="61" spans="1:16" ht="12.75">
      <c r="A61" s="5" t="s">
        <v>59</v>
      </c>
      <c r="I61" s="2">
        <v>10000</v>
      </c>
      <c r="N61" s="2">
        <f>SUM(B61:I61)</f>
        <v>10000</v>
      </c>
      <c r="O61" s="2">
        <v>0</v>
      </c>
      <c r="P61" s="2">
        <f t="shared" si="9"/>
        <v>10000</v>
      </c>
    </row>
    <row r="62" spans="1:16" ht="12.75">
      <c r="A62" s="5" t="s">
        <v>61</v>
      </c>
      <c r="I62" s="2">
        <v>10009.76</v>
      </c>
      <c r="M62" s="2">
        <v>720</v>
      </c>
      <c r="N62" s="2">
        <f>SUM(B62:M62)</f>
        <v>10729.76</v>
      </c>
      <c r="O62" s="2">
        <v>0</v>
      </c>
      <c r="P62" s="2">
        <f t="shared" si="9"/>
        <v>10729.76</v>
      </c>
    </row>
    <row r="63" spans="1:16" ht="12.75">
      <c r="A63" s="5" t="s">
        <v>65</v>
      </c>
      <c r="J63" s="2">
        <v>1346.25</v>
      </c>
      <c r="N63" s="2">
        <f>SUM(B63:J63)</f>
        <v>1346.25</v>
      </c>
      <c r="O63" s="2"/>
      <c r="P63" s="2">
        <f>SUM(N63:O63)</f>
        <v>1346.25</v>
      </c>
    </row>
    <row r="64" spans="1:16" ht="12.75">
      <c r="A64" s="5"/>
      <c r="O64" s="2"/>
      <c r="P64" s="2"/>
    </row>
    <row r="65" spans="1:16" ht="12.75">
      <c r="A65" s="13" t="s">
        <v>24</v>
      </c>
      <c r="B65" s="12">
        <f aca="true" t="shared" si="10" ref="B65:H65">SUM(B54:B56)</f>
        <v>0</v>
      </c>
      <c r="C65" s="12">
        <f t="shared" si="10"/>
        <v>614.28</v>
      </c>
      <c r="D65" s="12">
        <f t="shared" si="10"/>
        <v>218.67</v>
      </c>
      <c r="E65" s="12">
        <f t="shared" si="10"/>
        <v>0</v>
      </c>
      <c r="F65" s="12">
        <f t="shared" si="10"/>
        <v>0</v>
      </c>
      <c r="G65" s="12">
        <f t="shared" si="10"/>
        <v>0</v>
      </c>
      <c r="H65" s="12">
        <f t="shared" si="10"/>
        <v>8060.44</v>
      </c>
      <c r="I65" s="12">
        <f>SUM(I57:I62)</f>
        <v>109359.76</v>
      </c>
      <c r="J65" s="12">
        <f>SUM(J54:J63)</f>
        <v>1346.25</v>
      </c>
      <c r="K65" s="12">
        <f>SUM(K54:K63)</f>
        <v>0</v>
      </c>
      <c r="L65" s="12">
        <f>SUM(L54:L63)</f>
        <v>0</v>
      </c>
      <c r="M65" s="12">
        <f>SUM(M54:M64)</f>
        <v>2101.1800000000003</v>
      </c>
      <c r="N65" s="12">
        <f>SUM(N54:N64)</f>
        <v>121700.58</v>
      </c>
      <c r="O65" s="12">
        <f>SUM(O54:O64)</f>
        <v>0</v>
      </c>
      <c r="P65" s="12">
        <f>SUM(P54:P64)</f>
        <v>121700.58</v>
      </c>
    </row>
    <row r="66" spans="15:16" ht="12.75">
      <c r="O66" s="2"/>
      <c r="P66" s="2"/>
    </row>
    <row r="67" spans="1:16" ht="12.75">
      <c r="A67" s="4" t="s">
        <v>16</v>
      </c>
      <c r="O67" s="2"/>
      <c r="P67" s="2"/>
    </row>
    <row r="68" spans="1:16" ht="12.75">
      <c r="A68" t="s">
        <v>15</v>
      </c>
      <c r="B68" s="14">
        <v>0</v>
      </c>
      <c r="C68" s="14">
        <v>3000</v>
      </c>
      <c r="D68" s="14">
        <v>0</v>
      </c>
      <c r="E68" s="14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>
        <f>SUM(B68:G68)</f>
        <v>3000</v>
      </c>
      <c r="O68" s="14">
        <v>0</v>
      </c>
      <c r="P68" s="14">
        <f>SUM(N68:O68)</f>
        <v>3000</v>
      </c>
    </row>
    <row r="69" spans="15:16" ht="12.75">
      <c r="O69" s="2"/>
      <c r="P69" s="2"/>
    </row>
    <row r="70" spans="15:16" ht="12.75">
      <c r="O70" s="2"/>
      <c r="P70" s="2"/>
    </row>
    <row r="71" spans="1:16" ht="12.75">
      <c r="A71" s="4" t="s">
        <v>19</v>
      </c>
      <c r="O71" s="2"/>
      <c r="P71" s="2"/>
    </row>
    <row r="72" spans="1:16" ht="12.75">
      <c r="A72" t="s">
        <v>20</v>
      </c>
      <c r="B72" s="17"/>
      <c r="C72" s="17"/>
      <c r="D72" s="17">
        <v>3756.55</v>
      </c>
      <c r="E72" s="17"/>
      <c r="F72" s="17"/>
      <c r="G72" s="17"/>
      <c r="H72" s="17"/>
      <c r="I72" s="17"/>
      <c r="J72" s="17"/>
      <c r="N72" s="17">
        <f>SUM(B72:E72)</f>
        <v>3756.55</v>
      </c>
      <c r="O72" s="17"/>
      <c r="P72" s="17">
        <f>SUM(N72:O72)</f>
        <v>3756.55</v>
      </c>
    </row>
    <row r="73" spans="1:16" ht="12.75">
      <c r="A73" s="5" t="s">
        <v>35</v>
      </c>
      <c r="E73" s="2">
        <v>2579.96</v>
      </c>
      <c r="N73" s="2">
        <f>SUM(B73:E73)</f>
        <v>2579.96</v>
      </c>
      <c r="O73" s="2"/>
      <c r="P73" s="2">
        <v>2579.96</v>
      </c>
    </row>
    <row r="74" spans="1:16" ht="12.75">
      <c r="A74" s="5" t="s">
        <v>36</v>
      </c>
      <c r="E74" s="2">
        <v>1232.65</v>
      </c>
      <c r="F74" s="2">
        <v>1232.65</v>
      </c>
      <c r="N74" s="2">
        <f>SUM(B74:F74)</f>
        <v>2465.3</v>
      </c>
      <c r="O74" s="2">
        <v>0</v>
      </c>
      <c r="P74" s="17">
        <f>SUM(N74:O74)</f>
        <v>2465.3</v>
      </c>
    </row>
    <row r="75" spans="1:16" ht="12.75">
      <c r="A75" s="5" t="s">
        <v>45</v>
      </c>
      <c r="G75" s="2">
        <v>642.52</v>
      </c>
      <c r="N75" s="2">
        <f>SUM(B75:G75)</f>
        <v>642.52</v>
      </c>
      <c r="O75" s="2">
        <v>0</v>
      </c>
      <c r="P75" s="17">
        <f>SUM(N75:O75)</f>
        <v>642.52</v>
      </c>
    </row>
    <row r="76" spans="1:16" ht="12.75">
      <c r="A76" s="5" t="s">
        <v>66</v>
      </c>
      <c r="J76" s="2">
        <v>325.61</v>
      </c>
      <c r="N76" s="2">
        <f>SUM(B76:J76)</f>
        <v>325.61</v>
      </c>
      <c r="O76" s="2">
        <v>0</v>
      </c>
      <c r="P76" s="2">
        <f>SUM(N76:O76)</f>
        <v>325.61</v>
      </c>
    </row>
    <row r="77" spans="1:16" ht="12.75">
      <c r="A77" s="5" t="s">
        <v>71</v>
      </c>
      <c r="L77" s="2">
        <v>2657.8</v>
      </c>
      <c r="M77" s="2">
        <v>3437.64</v>
      </c>
      <c r="N77" s="2">
        <f>SUM(B77:M77)</f>
        <v>6095.4400000000005</v>
      </c>
      <c r="O77" s="2">
        <v>0</v>
      </c>
      <c r="P77" s="2">
        <f>SUM(N77:O77)</f>
        <v>6095.4400000000005</v>
      </c>
    </row>
    <row r="78" spans="1:16" ht="12.75">
      <c r="A78" s="11" t="s">
        <v>24</v>
      </c>
      <c r="B78" s="12">
        <f aca="true" t="shared" si="11" ref="B78:G78">SUM(B72:B75)</f>
        <v>0</v>
      </c>
      <c r="C78" s="12">
        <f t="shared" si="11"/>
        <v>0</v>
      </c>
      <c r="D78" s="12">
        <f t="shared" si="11"/>
        <v>3756.55</v>
      </c>
      <c r="E78" s="12">
        <f t="shared" si="11"/>
        <v>3812.61</v>
      </c>
      <c r="F78" s="12">
        <f t="shared" si="11"/>
        <v>1232.65</v>
      </c>
      <c r="G78" s="12">
        <f t="shared" si="11"/>
        <v>642.52</v>
      </c>
      <c r="H78" s="12">
        <f>SUM(H72:H76)</f>
        <v>0</v>
      </c>
      <c r="I78" s="12">
        <f>SUM(I72:I76)</f>
        <v>0</v>
      </c>
      <c r="J78" s="12">
        <f>SUM(J72:J76)</f>
        <v>325.61</v>
      </c>
      <c r="K78" s="12">
        <f aca="true" t="shared" si="12" ref="K78:P78">SUM(K72:K77)</f>
        <v>0</v>
      </c>
      <c r="L78" s="12">
        <f t="shared" si="12"/>
        <v>2657.8</v>
      </c>
      <c r="M78" s="12">
        <f t="shared" si="12"/>
        <v>3437.64</v>
      </c>
      <c r="N78" s="12">
        <f t="shared" si="12"/>
        <v>15865.380000000003</v>
      </c>
      <c r="O78" s="12">
        <f t="shared" si="12"/>
        <v>0</v>
      </c>
      <c r="P78" s="12">
        <f t="shared" si="12"/>
        <v>15865.380000000003</v>
      </c>
    </row>
    <row r="79" spans="15:16" ht="12.75">
      <c r="O79" s="2"/>
      <c r="P79" s="2"/>
    </row>
    <row r="80" spans="1:16" ht="12.75">
      <c r="A80" s="4" t="s">
        <v>41</v>
      </c>
      <c r="O80" s="2"/>
      <c r="P80" s="2"/>
    </row>
    <row r="81" spans="1:16" ht="12.75">
      <c r="A81" s="5" t="s">
        <v>42</v>
      </c>
      <c r="B81" s="17">
        <v>0</v>
      </c>
      <c r="C81" s="17">
        <v>0</v>
      </c>
      <c r="D81" s="17">
        <v>0</v>
      </c>
      <c r="E81" s="17">
        <v>0</v>
      </c>
      <c r="F81" s="17">
        <v>1600</v>
      </c>
      <c r="G81" s="17">
        <v>0</v>
      </c>
      <c r="H81" s="17"/>
      <c r="I81" s="17"/>
      <c r="J81" s="17"/>
      <c r="N81" s="17">
        <f>SUM(B81:G81)</f>
        <v>1600</v>
      </c>
      <c r="O81" s="17">
        <v>0</v>
      </c>
      <c r="P81" s="17">
        <f>SUM(N81:O81)</f>
        <v>1600</v>
      </c>
    </row>
    <row r="82" spans="1:16" ht="12.75">
      <c r="A82" s="5" t="s">
        <v>49</v>
      </c>
      <c r="B82" s="17"/>
      <c r="C82" s="17"/>
      <c r="D82" s="17"/>
      <c r="E82" s="17"/>
      <c r="F82" s="17"/>
      <c r="G82" s="17">
        <v>1447.56</v>
      </c>
      <c r="H82" s="17"/>
      <c r="I82" s="17"/>
      <c r="J82" s="17"/>
      <c r="N82" s="17">
        <f>SUM(B82:G82)</f>
        <v>1447.56</v>
      </c>
      <c r="O82" s="17">
        <v>0</v>
      </c>
      <c r="P82" s="17">
        <f>SUM(N82:O82)</f>
        <v>1447.56</v>
      </c>
    </row>
    <row r="83" spans="1:16" ht="12.75">
      <c r="A83" s="5" t="s">
        <v>55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1353.47</v>
      </c>
      <c r="I83" s="17"/>
      <c r="J83" s="17"/>
      <c r="N83" s="17">
        <f>SUM(B83:H83)</f>
        <v>1353.47</v>
      </c>
      <c r="O83" s="17">
        <v>0</v>
      </c>
      <c r="P83" s="17">
        <f>SUM(N83:O83)</f>
        <v>1353.47</v>
      </c>
    </row>
    <row r="84" spans="1:16" ht="12.75">
      <c r="A84" s="5" t="s">
        <v>60</v>
      </c>
      <c r="B84" s="17"/>
      <c r="C84" s="17"/>
      <c r="D84" s="17"/>
      <c r="E84" s="17"/>
      <c r="F84" s="17"/>
      <c r="G84" s="17"/>
      <c r="H84" s="17"/>
      <c r="I84" s="17">
        <v>2500</v>
      </c>
      <c r="J84" s="17"/>
      <c r="N84" s="17">
        <f>SUM(B84:I84)</f>
        <v>2500</v>
      </c>
      <c r="O84" s="17">
        <v>0</v>
      </c>
      <c r="P84" s="17">
        <f>SUM(N84:O84)</f>
        <v>2500</v>
      </c>
    </row>
    <row r="85" spans="1:16" ht="12.75">
      <c r="A85" s="5" t="s">
        <v>67</v>
      </c>
      <c r="J85" s="2">
        <v>1500</v>
      </c>
      <c r="N85" s="2">
        <f>SUM(B85:J85)</f>
        <v>1500</v>
      </c>
      <c r="O85" s="2">
        <v>0</v>
      </c>
      <c r="P85" s="17">
        <f>SUM(N85:O85)</f>
        <v>1500</v>
      </c>
    </row>
    <row r="86" spans="1:16" ht="12.75">
      <c r="A86" s="13" t="s">
        <v>24</v>
      </c>
      <c r="B86" s="12">
        <f aca="true" t="shared" si="13" ref="B86:G86">SUM(B81:B82)</f>
        <v>0</v>
      </c>
      <c r="C86" s="12">
        <f t="shared" si="13"/>
        <v>0</v>
      </c>
      <c r="D86" s="12">
        <f t="shared" si="13"/>
        <v>0</v>
      </c>
      <c r="E86" s="12">
        <f t="shared" si="13"/>
        <v>0</v>
      </c>
      <c r="F86" s="12">
        <f t="shared" si="13"/>
        <v>1600</v>
      </c>
      <c r="G86" s="12">
        <f t="shared" si="13"/>
        <v>1447.56</v>
      </c>
      <c r="H86" s="12">
        <f>SUM(H81:H83)</f>
        <v>1353.47</v>
      </c>
      <c r="I86" s="12">
        <f>SUM(I81:I84)</f>
        <v>2500</v>
      </c>
      <c r="J86" s="12">
        <f aca="true" t="shared" si="14" ref="J86:P86">SUM(J81:J85)</f>
        <v>1500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>
        <f t="shared" si="14"/>
        <v>8401.029999999999</v>
      </c>
      <c r="O86" s="12">
        <f t="shared" si="14"/>
        <v>0</v>
      </c>
      <c r="P86" s="12">
        <f t="shared" si="14"/>
        <v>8401.029999999999</v>
      </c>
    </row>
    <row r="87" spans="1:16" ht="12.75">
      <c r="A87" s="4"/>
      <c r="O87" s="2"/>
      <c r="P87" s="2"/>
    </row>
    <row r="88" spans="15:16" ht="12.75">
      <c r="O88" s="2"/>
      <c r="P88" s="2"/>
    </row>
    <row r="89" spans="1:16" ht="12.75">
      <c r="A89" s="4" t="s">
        <v>21</v>
      </c>
      <c r="O89" s="2"/>
      <c r="P89" s="2"/>
    </row>
    <row r="90" spans="1:16" ht="12.75">
      <c r="A90" t="s">
        <v>22</v>
      </c>
      <c r="B90" s="17">
        <v>0</v>
      </c>
      <c r="C90" s="17">
        <v>0</v>
      </c>
      <c r="D90" s="17">
        <v>2130</v>
      </c>
      <c r="E90" s="17">
        <v>0</v>
      </c>
      <c r="F90" s="17">
        <v>0</v>
      </c>
      <c r="G90" s="17"/>
      <c r="H90" s="17"/>
      <c r="I90" s="17"/>
      <c r="J90" s="17"/>
      <c r="K90" s="17"/>
      <c r="L90" s="17"/>
      <c r="M90" s="17"/>
      <c r="N90" s="17">
        <f>SUM(B90:G90)</f>
        <v>2130</v>
      </c>
      <c r="O90" s="17">
        <v>0</v>
      </c>
      <c r="P90" s="17">
        <f>SUM(N90:O90)</f>
        <v>2130</v>
      </c>
    </row>
    <row r="91" spans="1:16" ht="12.75">
      <c r="A91" t="s">
        <v>46</v>
      </c>
      <c r="B91" s="17"/>
      <c r="C91" s="17"/>
      <c r="D91" s="17"/>
      <c r="E91" s="17"/>
      <c r="F91" s="17"/>
      <c r="G91" s="17">
        <v>2000</v>
      </c>
      <c r="H91" s="17"/>
      <c r="I91" s="17"/>
      <c r="J91" s="17"/>
      <c r="K91" s="17"/>
      <c r="L91" s="17"/>
      <c r="M91" s="17"/>
      <c r="N91" s="17">
        <f>SUM(B91:G91)</f>
        <v>2000</v>
      </c>
      <c r="O91" s="17"/>
      <c r="P91" s="17">
        <f>SUM(N91:O91)</f>
        <v>2000</v>
      </c>
    </row>
    <row r="92" spans="1:16" ht="12.75">
      <c r="A92" s="11" t="s">
        <v>24</v>
      </c>
      <c r="B92" s="12">
        <f>SUM(B90:B91)</f>
        <v>0</v>
      </c>
      <c r="C92" s="12">
        <f aca="true" t="shared" si="15" ref="C92:O92">SUM(C90:C91)</f>
        <v>0</v>
      </c>
      <c r="D92" s="12">
        <f t="shared" si="15"/>
        <v>2130</v>
      </c>
      <c r="E92" s="12">
        <f t="shared" si="15"/>
        <v>0</v>
      </c>
      <c r="F92" s="12">
        <f t="shared" si="15"/>
        <v>0</v>
      </c>
      <c r="G92" s="12">
        <f t="shared" si="15"/>
        <v>2000</v>
      </c>
      <c r="H92" s="12">
        <f t="shared" si="15"/>
        <v>0</v>
      </c>
      <c r="I92" s="12">
        <f t="shared" si="15"/>
        <v>0</v>
      </c>
      <c r="J92" s="12">
        <f>SUM(J90:J91)</f>
        <v>0</v>
      </c>
      <c r="K92" s="12">
        <f>SUM(K90:K91)</f>
        <v>0</v>
      </c>
      <c r="L92" s="12">
        <f>SUM(L90:L91)</f>
        <v>0</v>
      </c>
      <c r="M92" s="12">
        <f>SUM(M90:M91)</f>
        <v>0</v>
      </c>
      <c r="N92" s="12">
        <f t="shared" si="15"/>
        <v>4130</v>
      </c>
      <c r="O92" s="12">
        <f t="shared" si="15"/>
        <v>0</v>
      </c>
      <c r="P92" s="12">
        <f>SUM(N92:O92)</f>
        <v>4130</v>
      </c>
    </row>
    <row r="93" spans="15:16" ht="12.75">
      <c r="O93" s="2"/>
      <c r="P93" s="2"/>
    </row>
    <row r="94" spans="1:16" ht="12.75">
      <c r="A94" s="4" t="s">
        <v>26</v>
      </c>
      <c r="O94" s="2"/>
      <c r="P94" s="2"/>
    </row>
    <row r="95" spans="1:16" ht="12.75">
      <c r="A95" t="s">
        <v>27</v>
      </c>
      <c r="B95" s="14">
        <v>0</v>
      </c>
      <c r="C95" s="14">
        <v>0</v>
      </c>
      <c r="D95" s="14">
        <v>0</v>
      </c>
      <c r="E95" s="14">
        <v>578.03</v>
      </c>
      <c r="F95" s="14">
        <v>2977.03</v>
      </c>
      <c r="G95" s="14">
        <v>0</v>
      </c>
      <c r="H95" s="14"/>
      <c r="I95" s="14"/>
      <c r="J95" s="14"/>
      <c r="K95" s="14"/>
      <c r="L95" s="14"/>
      <c r="M95" s="14"/>
      <c r="N95" s="14">
        <f>SUM(B95:G95)</f>
        <v>3555.0600000000004</v>
      </c>
      <c r="O95" s="14">
        <v>0</v>
      </c>
      <c r="P95" s="14">
        <f>SUM(N95:O95)</f>
        <v>3555.0600000000004</v>
      </c>
    </row>
    <row r="96" spans="2:1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2:1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2:1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4" t="s">
        <v>38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t="s">
        <v>39</v>
      </c>
      <c r="B100" s="17">
        <v>0</v>
      </c>
      <c r="C100" s="17">
        <v>0</v>
      </c>
      <c r="D100" s="17">
        <v>0</v>
      </c>
      <c r="E100" s="17">
        <v>412.97</v>
      </c>
      <c r="F100" s="17">
        <v>0</v>
      </c>
      <c r="G100" s="17">
        <v>0</v>
      </c>
      <c r="H100" s="17"/>
      <c r="I100" s="17"/>
      <c r="J100" s="17"/>
      <c r="K100" s="17"/>
      <c r="L100" s="17"/>
      <c r="M100" s="17"/>
      <c r="N100" s="17">
        <f>SUM(B100:H100)</f>
        <v>412.97</v>
      </c>
      <c r="O100" s="17">
        <v>0</v>
      </c>
      <c r="P100" s="17">
        <f>SUM(N100:O100)</f>
        <v>412.97</v>
      </c>
    </row>
    <row r="101" spans="1:16" ht="12.75">
      <c r="A101" s="18" t="s">
        <v>51</v>
      </c>
      <c r="B101" s="17"/>
      <c r="C101" s="17"/>
      <c r="D101" s="17"/>
      <c r="E101" s="17"/>
      <c r="F101" s="17"/>
      <c r="G101" s="17"/>
      <c r="H101" s="17">
        <v>1809.78</v>
      </c>
      <c r="I101" s="17"/>
      <c r="J101" s="17"/>
      <c r="K101" s="17"/>
      <c r="L101" s="17"/>
      <c r="M101" s="17"/>
      <c r="N101" s="17">
        <f>SUM(B101:H101)</f>
        <v>1809.78</v>
      </c>
      <c r="O101" s="17"/>
      <c r="P101" s="17">
        <f>SUM(N101:O101)</f>
        <v>1809.78</v>
      </c>
    </row>
    <row r="102" spans="1:16" ht="12.75">
      <c r="A102" s="18" t="s">
        <v>62</v>
      </c>
      <c r="B102" s="17"/>
      <c r="C102" s="17"/>
      <c r="D102" s="17"/>
      <c r="E102" s="17"/>
      <c r="F102" s="17"/>
      <c r="G102" s="17"/>
      <c r="H102" s="17"/>
      <c r="I102" s="17">
        <v>500</v>
      </c>
      <c r="J102" s="17"/>
      <c r="K102" s="17"/>
      <c r="L102" s="17"/>
      <c r="M102" s="17"/>
      <c r="N102" s="17">
        <f>SUM(B102:I102)</f>
        <v>500</v>
      </c>
      <c r="O102" s="17"/>
      <c r="P102" s="17">
        <f>SUM(N102:O102)</f>
        <v>500</v>
      </c>
    </row>
    <row r="103" spans="1:16" ht="12.75">
      <c r="A103" s="18" t="s">
        <v>72</v>
      </c>
      <c r="L103" s="2">
        <v>2489.22</v>
      </c>
      <c r="M103" s="2">
        <v>3500</v>
      </c>
      <c r="N103" s="2">
        <f>SUM(B103:M103)</f>
        <v>5989.219999999999</v>
      </c>
      <c r="O103" s="2"/>
      <c r="P103" s="17">
        <f>SUM(N103:O103)</f>
        <v>5989.219999999999</v>
      </c>
    </row>
    <row r="104" spans="1:16" ht="12.75">
      <c r="A104" s="18" t="s">
        <v>75</v>
      </c>
      <c r="M104" s="2">
        <v>1464.36</v>
      </c>
      <c r="N104" s="2">
        <f>SUM(B104:M104)</f>
        <v>1464.36</v>
      </c>
      <c r="O104" s="2">
        <v>0</v>
      </c>
      <c r="P104" s="20">
        <f>SUM(N104:O104)</f>
        <v>1464.36</v>
      </c>
    </row>
    <row r="105" spans="1:16" ht="12.75">
      <c r="A105" s="13" t="s">
        <v>24</v>
      </c>
      <c r="B105" s="12">
        <f>SUM(B100:B101)</f>
        <v>0</v>
      </c>
      <c r="C105" s="12">
        <f aca="true" t="shared" si="16" ref="C105:H105">SUM(C100:C101)</f>
        <v>0</v>
      </c>
      <c r="D105" s="12">
        <f t="shared" si="16"/>
        <v>0</v>
      </c>
      <c r="E105" s="12">
        <f t="shared" si="16"/>
        <v>412.97</v>
      </c>
      <c r="F105" s="12">
        <f t="shared" si="16"/>
        <v>0</v>
      </c>
      <c r="G105" s="12">
        <f t="shared" si="16"/>
        <v>0</v>
      </c>
      <c r="H105" s="12">
        <f t="shared" si="16"/>
        <v>1809.78</v>
      </c>
      <c r="I105" s="12">
        <f>SUM(I100:I102)</f>
        <v>500</v>
      </c>
      <c r="J105" s="12">
        <f>SUM(J100:J102)</f>
        <v>0</v>
      </c>
      <c r="K105" s="12">
        <f>SUM(K100:K102)</f>
        <v>0</v>
      </c>
      <c r="L105" s="12">
        <f>SUM(L100:L103)</f>
        <v>2489.22</v>
      </c>
      <c r="M105" s="12">
        <f>SUM(M100:M104)</f>
        <v>4964.36</v>
      </c>
      <c r="N105" s="12">
        <f>SUM(N100:N104)</f>
        <v>10176.33</v>
      </c>
      <c r="O105" s="12">
        <f>SUM(O100:O104)</f>
        <v>0</v>
      </c>
      <c r="P105" s="12">
        <f>SUM(P100:P104)</f>
        <v>10176.33</v>
      </c>
    </row>
    <row r="106" spans="15:16" ht="12.75">
      <c r="O106" s="2"/>
      <c r="P106" s="2"/>
    </row>
    <row r="107" spans="1:16" ht="13.5" thickBot="1">
      <c r="A107" s="3" t="s">
        <v>0</v>
      </c>
      <c r="B107" s="15">
        <f>B16+B24+B31+B42+B50+B65+B68+B78+B92+B95+B105+B86</f>
        <v>8167.78</v>
      </c>
      <c r="C107" s="15">
        <f>C16+C24+C31+C42+C50+C65+C68+C78+C92+C95+C105+C86</f>
        <v>23357.49</v>
      </c>
      <c r="D107" s="15">
        <f>D16+D24+D31+D42+D50+D65+D68+D78+D92+D95+D105+D86</f>
        <v>17490.28</v>
      </c>
      <c r="E107" s="15">
        <f>E16+E24+E31+E42+E50+E65+E68+E78+E92+E95+E105+E86</f>
        <v>26061.5</v>
      </c>
      <c r="F107" s="15">
        <f>F16+F24+F31+F42+F50+F65+F68+F78+F92+F95+F105+F86</f>
        <v>8809.68</v>
      </c>
      <c r="G107" s="15">
        <f>G16+G24+G31+G42+G50+G65+G68+G78+G92+G95+G105+G86</f>
        <v>9963.71</v>
      </c>
      <c r="H107" s="15">
        <f>H16+H24+H31+H42+H50+H65+H68+H78+H92+H95+H105+H86</f>
        <v>19223.02</v>
      </c>
      <c r="I107" s="15">
        <f>I16+I24+I31+I42+I50+I65+I68+I78+I92+I95+I105+I86</f>
        <v>124164.73999999999</v>
      </c>
      <c r="J107" s="15">
        <f>J16+J24+J31+J42+J50+J65+J68+J78+J92+J95+J105+J86</f>
        <v>12171.86</v>
      </c>
      <c r="K107" s="15">
        <f>K16+K24+K31+K42+K50+K65+K68+K78+K92+K95+K105+K86</f>
        <v>8807.07</v>
      </c>
      <c r="L107" s="15">
        <f>L16+L24+L31+L42+L50+L65+L68+L78+L92+L95+L105+L86</f>
        <v>9147.02</v>
      </c>
      <c r="M107" s="15">
        <f>M16+M24+M31+M42+M50+M65+M68+M78+M92+M95+M105+M86</f>
        <v>14681.189999999999</v>
      </c>
      <c r="N107" s="15">
        <f>N16+N24+N31+N42+N50+N65+N68+N78+N92+N95+N105+N86</f>
        <v>282045.33999999997</v>
      </c>
      <c r="O107" s="15">
        <f>O16+O24+O31+O42+O50+O65+O68+O78+O92+O95+O105+O86</f>
        <v>0</v>
      </c>
      <c r="P107" s="15">
        <f>P16+P24+P31+P42+P50+P65+P68+P78+P92+P95+P105+P86</f>
        <v>282045.33999999997</v>
      </c>
    </row>
    <row r="108" spans="15:16" ht="13.5" thickTop="1">
      <c r="O108" s="2"/>
      <c r="P108" s="2"/>
    </row>
    <row r="109" spans="15:16" ht="12.75">
      <c r="O109" s="2"/>
      <c r="P109" s="2"/>
    </row>
    <row r="110" spans="1:16" ht="12.75">
      <c r="A110" s="21"/>
      <c r="O110" s="2"/>
      <c r="P110" s="2"/>
    </row>
    <row r="111" spans="1:16" ht="12.75">
      <c r="A111" s="21"/>
      <c r="O111" s="2"/>
      <c r="P111" s="2"/>
    </row>
    <row r="112" spans="15:16" ht="12.75">
      <c r="O112" s="2"/>
      <c r="P112" s="2"/>
    </row>
    <row r="113" spans="1:16" ht="12.75">
      <c r="A113" s="5"/>
      <c r="O113" s="2"/>
      <c r="P113" s="2"/>
    </row>
    <row r="114" spans="1:16" ht="12.75">
      <c r="A114" s="5"/>
      <c r="O114" s="2"/>
      <c r="P114" s="2"/>
    </row>
    <row r="115" spans="1:16" ht="12.75">
      <c r="A115" s="5"/>
      <c r="D115" s="25"/>
      <c r="O115" s="2"/>
      <c r="P115" s="2"/>
    </row>
    <row r="116" spans="15:16" ht="12.75">
      <c r="O116" s="2"/>
      <c r="P116" s="2"/>
    </row>
    <row r="117" spans="1:3" ht="12.75">
      <c r="A117" s="22"/>
      <c r="C117" s="26"/>
    </row>
    <row r="119" spans="1:3" ht="12.75">
      <c r="A119" s="23"/>
      <c r="B119" s="24"/>
      <c r="C119" s="24"/>
    </row>
  </sheetData>
  <sheetProtection/>
  <printOptions/>
  <pageMargins left="0.75" right="0.75" top="1" bottom="1" header="0.5" footer="0.5"/>
  <pageSetup fitToHeight="2" horizontalDpi="600" verticalDpi="600" orientation="landscape" scale="60" r:id="rId1"/>
  <headerFooter alignWithMargins="0">
    <oddHeader>&amp;CTarzana NC
Community Projects/NPG Funding
Since Inception
As of June 30, 2015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2015-07-09T23:28:48Z</cp:lastPrinted>
  <dcterms:created xsi:type="dcterms:W3CDTF">2006-11-28T18:46:05Z</dcterms:created>
  <dcterms:modified xsi:type="dcterms:W3CDTF">2015-07-09T23:33:22Z</dcterms:modified>
  <cp:category/>
  <cp:version/>
  <cp:contentType/>
  <cp:contentStatus/>
</cp:coreProperties>
</file>