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60" windowWidth="22404" windowHeight="11376" activeTab="0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'P&amp;L'!$I$2</definedName>
    <definedName name="QB_DATA_0" localSheetId="0" hidden="1">'P&amp;L'!$4:$4,'P&amp;L'!$9:$9,'P&amp;L'!$10:$10,'P&amp;L'!$13:$13,'P&amp;L'!$14:$14,'P&amp;L'!$15:$15,'P&amp;L'!$17:$17,'P&amp;L'!$18:$18,'P&amp;L'!$19:$19,'P&amp;L'!#REF!,'P&amp;L'!$21:$21,'P&amp;L'!$22:$22,'P&amp;L'!$23:$23,'P&amp;L'!$24:$24,'P&amp;L'!$25:$25,'P&amp;L'!$26:$26</definedName>
    <definedName name="QB_DATA_1" localSheetId="0" hidden="1">'P&amp;L'!$27:$27,'P&amp;L'!$28:$28,'P&amp;L'!$29:$29,'P&amp;L'!$31:$31,'P&amp;L'!#REF!,'P&amp;L'!$35:$35,'P&amp;L'!$36:$36,'P&amp;L'!#REF!,'P&amp;L'!$37:$37,'P&amp;L'!$38:$38,'P&amp;L'!$39:$39,'P&amp;L'!$40:$40,'P&amp;L'!$41:$41,'P&amp;L'!#REF!,'P&amp;L'!$45:$45,'P&amp;L'!$46:$46</definedName>
    <definedName name="QB_DATA_2" localSheetId="0" hidden="1">'P&amp;L'!$47:$47,'P&amp;L'!$48:$48,'P&amp;L'!$49:$49,'P&amp;L'!$50:$50,'P&amp;L'!$51:$51,'P&amp;L'!$52:$52,'P&amp;L'!$53:$53,'P&amp;L'!$54:$54,'P&amp;L'!$55:$55,'P&amp;L'!$56:$56,'P&amp;L'!$58:$58,'P&amp;L'!#REF!,'P&amp;L'!$59:$59,'P&amp;L'!$60:$60,'P&amp;L'!#REF!,'P&amp;L'!$62:$62</definedName>
    <definedName name="QB_DATA_3" localSheetId="0" hidden="1">'P&amp;L'!$64:$64,'P&amp;L'!$65:$65,'P&amp;L'!$69:$69,'P&amp;L'!$70:$70,'P&amp;L'!$73:$73,'P&amp;L'!$74:$74,'P&amp;L'!$77:$77,'P&amp;L'!$78:$78,'P&amp;L'!$79:$79,'P&amp;L'!$80:$80,'P&amp;L'!$81:$81,'P&amp;L'!$82:$82,'P&amp;L'!$83:$83,'P&amp;L'!$84:$84,'P&amp;L'!$85:$85,'P&amp;L'!$86:$86</definedName>
    <definedName name="QB_DATA_4" localSheetId="0" hidden="1">'P&amp;L'!$87:$87,'P&amp;L'!$88:$88,'P&amp;L'!$89:$89,'P&amp;L'!#REF!,'P&amp;L'!$91:$91</definedName>
    <definedName name="QB_FORMULA_0" localSheetId="0" hidden="1">'P&amp;L'!#REF!,'P&amp;L'!#REF!,'P&amp;L'!$G$5,'P&amp;L'!#REF!,'P&amp;L'!$I$5,'P&amp;L'!#REF!,'P&amp;L'!#REF!,'P&amp;L'!$G$11,'P&amp;L'!#REF!,'P&amp;L'!$I$11,'P&amp;L'!#REF!,'P&amp;L'!#REF!,'P&amp;L'!$G$20,'P&amp;L'!#REF!,'P&amp;L'!$I$20,'P&amp;L'!#REF!</definedName>
    <definedName name="QB_FORMULA_1" localSheetId="0" hidden="1">'P&amp;L'!#REF!,'P&amp;L'!$G$30,'P&amp;L'!#REF!,'P&amp;L'!$I$30,'P&amp;L'!#REF!,'P&amp;L'!#REF!,'P&amp;L'!$G$32,'P&amp;L'!#REF!,'P&amp;L'!$I$32,'P&amp;L'!#REF!,'P&amp;L'!#REF!,'P&amp;L'!$G$42,'P&amp;L'!#REF!,'P&amp;L'!$I$42,'P&amp;L'!#REF!,'P&amp;L'!#REF!</definedName>
    <definedName name="QB_FORMULA_2" localSheetId="0" hidden="1">'P&amp;L'!$G$57,'P&amp;L'!#REF!,'P&amp;L'!$I$57,'P&amp;L'!#REF!,'P&amp;L'!#REF!,'P&amp;L'!$G$61,'P&amp;L'!#REF!,'P&amp;L'!$I$61,'P&amp;L'!#REF!,'P&amp;L'!#REF!,'P&amp;L'!$G$66,'P&amp;L'!#REF!,'P&amp;L'!$I$66,'P&amp;L'!#REF!,'P&amp;L'!#REF!,'P&amp;L'!$G$67</definedName>
    <definedName name="QB_FORMULA_3" localSheetId="0" hidden="1">'P&amp;L'!#REF!,'P&amp;L'!$I$67,'P&amp;L'!#REF!,'P&amp;L'!#REF!,'P&amp;L'!$G$71,'P&amp;L'!#REF!,'P&amp;L'!$I$71,'P&amp;L'!#REF!,'P&amp;L'!#REF!,'P&amp;L'!$G$75,'P&amp;L'!#REF!,'P&amp;L'!$I$75,'P&amp;L'!#REF!,'P&amp;L'!#REF!,'P&amp;L'!$G$90,'P&amp;L'!#REF!</definedName>
    <definedName name="QB_FORMULA_4" localSheetId="0" hidden="1">'P&amp;L'!$I$90,'P&amp;L'!#REF!,'P&amp;L'!#REF!,'P&amp;L'!$G$92,'P&amp;L'!#REF!,'P&amp;L'!$I$92,'P&amp;L'!#REF!,'P&amp;L'!#REF!,'P&amp;L'!$G$93,'P&amp;L'!#REF!,'P&amp;L'!$I$93</definedName>
    <definedName name="QB_ROW_10020" localSheetId="0" hidden="1">'P&amp;L'!$C$68</definedName>
    <definedName name="QB_ROW_101230" localSheetId="0" hidden="1">'P&amp;L'!$D$89</definedName>
    <definedName name="QB_ROW_10320" localSheetId="0" hidden="1">'P&amp;L'!$C$71</definedName>
    <definedName name="QB_ROW_11020" localSheetId="0" hidden="1">'P&amp;L'!$C$72</definedName>
    <definedName name="QB_ROW_11320" localSheetId="0" hidden="1">'P&amp;L'!$C$75</definedName>
    <definedName name="QB_ROW_12020" localSheetId="0" hidden="1">'P&amp;L'!$C$76</definedName>
    <definedName name="QB_ROW_12230" localSheetId="0" hidden="1">'P&amp;L'!#REF!</definedName>
    <definedName name="QB_ROW_12320" localSheetId="0" hidden="1">'P&amp;L'!$C$90</definedName>
    <definedName name="QB_ROW_13220" localSheetId="0" hidden="1">'P&amp;L'!$C$91</definedName>
    <definedName name="QB_ROW_14240" localSheetId="0" hidden="1">'P&amp;L'!$E$15</definedName>
    <definedName name="QB_ROW_15040" localSheetId="0" hidden="1">'P&amp;L'!$E$16</definedName>
    <definedName name="QB_ROW_15250" localSheetId="0" hidden="1">'P&amp;L'!#REF!</definedName>
    <definedName name="QB_ROW_15340" localSheetId="0" hidden="1">'P&amp;L'!$E$20</definedName>
    <definedName name="QB_ROW_16030" localSheetId="0" hidden="1">'P&amp;L'!$D$8</definedName>
    <definedName name="QB_ROW_16330" localSheetId="0" hidden="1">'P&amp;L'!$D$11</definedName>
    <definedName name="QB_ROW_17240" localSheetId="0" hidden="1">'P&amp;L'!$E$9</definedName>
    <definedName name="QB_ROW_18030" localSheetId="0" hidden="1">'P&amp;L'!$D$12</definedName>
    <definedName name="QB_ROW_18301" localSheetId="0" hidden="1">'P&amp;L'!$A$93</definedName>
    <definedName name="QB_ROW_18330" localSheetId="0" hidden="1">'P&amp;L'!$D$30</definedName>
    <definedName name="QB_ROW_19240" localSheetId="0" hidden="1">'P&amp;L'!$E$13</definedName>
    <definedName name="QB_ROW_20012" localSheetId="0" hidden="1">'P&amp;L'!$B$3</definedName>
    <definedName name="QB_ROW_20240" localSheetId="0" hidden="1">'P&amp;L'!$E$21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'P&amp;L'!$E$22</definedName>
    <definedName name="QB_ROW_21312" localSheetId="0" hidden="1">'P&amp;L'!$B$92</definedName>
    <definedName name="QB_ROW_22240" localSheetId="0" hidden="1">'P&amp;L'!$E$23</definedName>
    <definedName name="QB_ROW_23240" localSheetId="0" hidden="1">'P&amp;L'!$E$24</definedName>
    <definedName name="QB_ROW_24240" localSheetId="0" hidden="1">'P&amp;L'!$E$26</definedName>
    <definedName name="QB_ROW_25240" localSheetId="0" hidden="1">'P&amp;L'!$E$27</definedName>
    <definedName name="QB_ROW_26240" localSheetId="0" hidden="1">'P&amp;L'!$E$28</definedName>
    <definedName name="QB_ROW_27240" localSheetId="0" hidden="1">'P&amp;L'!$E$29</definedName>
    <definedName name="QB_ROW_28230" localSheetId="0" hidden="1">'P&amp;L'!$D$31</definedName>
    <definedName name="QB_ROW_29030" localSheetId="0" hidden="1">'P&amp;L'!$D$34</definedName>
    <definedName name="QB_ROW_29330" localSheetId="0" hidden="1">'P&amp;L'!$D$42</definedName>
    <definedName name="QB_ROW_31240" localSheetId="0" hidden="1">'P&amp;L'!#REF!</definedName>
    <definedName name="QB_ROW_32240" localSheetId="0" hidden="1">'P&amp;L'!$E$38</definedName>
    <definedName name="QB_ROW_33240" localSheetId="0" hidden="1">'P&amp;L'!$E$41</definedName>
    <definedName name="QB_ROW_34240" localSheetId="0" hidden="1">'P&amp;L'!#REF!</definedName>
    <definedName name="QB_ROW_36240" localSheetId="0" hidden="1">'P&amp;L'!$E$37</definedName>
    <definedName name="QB_ROW_37030" localSheetId="0" hidden="1">'P&amp;L'!$D$43</definedName>
    <definedName name="QB_ROW_37330" localSheetId="0" hidden="1">'P&amp;L'!$D$61</definedName>
    <definedName name="QB_ROW_38240" localSheetId="0" hidden="1">'P&amp;L'!#REF!</definedName>
    <definedName name="QB_ROW_39040" localSheetId="0" hidden="1">'P&amp;L'!$E$44</definedName>
    <definedName name="QB_ROW_39250" localSheetId="0" hidden="1">'P&amp;L'!$F$56</definedName>
    <definedName name="QB_ROW_39340" localSheetId="0" hidden="1">'P&amp;L'!$E$57</definedName>
    <definedName name="QB_ROW_40240" localSheetId="0" hidden="1">'P&amp;L'!$E$58</definedName>
    <definedName name="QB_ROW_41240" localSheetId="0" hidden="1">'P&amp;L'!$E$59</definedName>
    <definedName name="QB_ROW_42240" localSheetId="0" hidden="1">'P&amp;L'!$E$60</definedName>
    <definedName name="QB_ROW_43240" localSheetId="0" hidden="1">'P&amp;L'!#REF!</definedName>
    <definedName name="QB_ROW_44030" localSheetId="0" hidden="1">'P&amp;L'!$D$63</definedName>
    <definedName name="QB_ROW_44330" localSheetId="0" hidden="1">'P&amp;L'!$D$66</definedName>
    <definedName name="QB_ROW_45240" localSheetId="0" hidden="1">'P&amp;L'!$E$64</definedName>
    <definedName name="QB_ROW_46240" localSheetId="0" hidden="1">'P&amp;L'!$E$65</definedName>
    <definedName name="QB_ROW_47220" localSheetId="0" hidden="1">'P&amp;L'!$C$4</definedName>
    <definedName name="QB_ROW_48240" localSheetId="0" hidden="1">'P&amp;L'!$E$40</definedName>
    <definedName name="QB_ROW_50240" localSheetId="0" hidden="1">'P&amp;L'!#REF!</definedName>
    <definedName name="QB_ROW_51240" localSheetId="0" hidden="1">'P&amp;L'!$E$36</definedName>
    <definedName name="QB_ROW_52240" localSheetId="0" hidden="1">'P&amp;L'!$E$35</definedName>
    <definedName name="QB_ROW_53250" localSheetId="0" hidden="1">'P&amp;L'!$F$18</definedName>
    <definedName name="QB_ROW_54230" localSheetId="0" hidden="1">'P&amp;L'!$D$62</definedName>
    <definedName name="QB_ROW_55230" localSheetId="0" hidden="1">'P&amp;L'!$D$81</definedName>
    <definedName name="QB_ROW_56230" localSheetId="0" hidden="1">'P&amp;L'!$D$86</definedName>
    <definedName name="QB_ROW_57230" localSheetId="0" hidden="1">'P&amp;L'!$D$79</definedName>
    <definedName name="QB_ROW_58230" localSheetId="0" hidden="1">'P&amp;L'!$D$78</definedName>
    <definedName name="QB_ROW_59230" localSheetId="0" hidden="1">'P&amp;L'!$D$87</definedName>
    <definedName name="QB_ROW_60230" localSheetId="0" hidden="1">'P&amp;L'!$D$82</definedName>
    <definedName name="QB_ROW_61230" localSheetId="0" hidden="1">'P&amp;L'!$D$85</definedName>
    <definedName name="QB_ROW_62240" localSheetId="0" hidden="1">'P&amp;L'!$E$39</definedName>
    <definedName name="QB_ROW_63230" localSheetId="0" hidden="1">'P&amp;L'!$D$77</definedName>
    <definedName name="QB_ROW_64230" localSheetId="0" hidden="1">'P&amp;L'!$D$73</definedName>
    <definedName name="QB_ROW_65240" localSheetId="0" hidden="1">'P&amp;L'!$E$14</definedName>
    <definedName name="QB_ROW_66250" localSheetId="0" hidden="1">'P&amp;L'!$F$53</definedName>
    <definedName name="QB_ROW_67250" localSheetId="0" hidden="1">'P&amp;L'!$F$52</definedName>
    <definedName name="QB_ROW_68250" localSheetId="0" hidden="1">'P&amp;L'!$F$48</definedName>
    <definedName name="QB_ROW_69250" localSheetId="0" hidden="1">'P&amp;L'!$F$46</definedName>
    <definedName name="QB_ROW_70250" localSheetId="0" hidden="1">'P&amp;L'!$F$50</definedName>
    <definedName name="QB_ROW_71250" localSheetId="0" hidden="1">'P&amp;L'!$F$51</definedName>
    <definedName name="QB_ROW_72250" localSheetId="0" hidden="1">'P&amp;L'!$F$47</definedName>
    <definedName name="QB_ROW_73250" localSheetId="0" hidden="1">'P&amp;L'!$F$45</definedName>
    <definedName name="QB_ROW_74230" localSheetId="0" hidden="1">'P&amp;L'!$D$80</definedName>
    <definedName name="QB_ROW_75230" localSheetId="0" hidden="1">'P&amp;L'!$D$84</definedName>
    <definedName name="QB_ROW_76230" localSheetId="0" hidden="1">'P&amp;L'!$D$88</definedName>
    <definedName name="QB_ROW_77250" localSheetId="0" hidden="1">'P&amp;L'!$F$19</definedName>
    <definedName name="QB_ROW_79230" localSheetId="0" hidden="1">'P&amp;L'!$D$74</definedName>
    <definedName name="QB_ROW_8020" localSheetId="0" hidden="1">'P&amp;L'!$C$7</definedName>
    <definedName name="QB_ROW_80250" localSheetId="0" hidden="1">'P&amp;L'!$F$49</definedName>
    <definedName name="QB_ROW_81250" localSheetId="0" hidden="1">'P&amp;L'!$F$54</definedName>
    <definedName name="QB_ROW_82250" localSheetId="0" hidden="1">'P&amp;L'!$F$55</definedName>
    <definedName name="QB_ROW_8320" localSheetId="0" hidden="1">'P&amp;L'!$C$32</definedName>
    <definedName name="QB_ROW_83230" localSheetId="0" hidden="1">'P&amp;L'!$D$70</definedName>
    <definedName name="QB_ROW_84230" localSheetId="0" hidden="1">'P&amp;L'!$D$69</definedName>
    <definedName name="QB_ROW_85240" localSheetId="0" hidden="1">'P&amp;L'!$E$25</definedName>
    <definedName name="QB_ROW_86240" localSheetId="0" hidden="1">'P&amp;L'!$E$10</definedName>
    <definedName name="QB_ROW_87230" localSheetId="0" hidden="1">'P&amp;L'!$D$83</definedName>
    <definedName name="QB_ROW_88250" localSheetId="0" hidden="1">'P&amp;L'!$F$17</definedName>
    <definedName name="QB_ROW_9020" localSheetId="0" hidden="1">'P&amp;L'!$C$33</definedName>
    <definedName name="QB_ROW_9320" localSheetId="0" hidden="1">'P&amp;L'!$C$67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20140630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20130701</definedName>
  </definedNames>
  <calcPr fullCalcOnLoad="1"/>
</workbook>
</file>

<file path=xl/sharedStrings.xml><?xml version="1.0" encoding="utf-8"?>
<sst xmlns="http://schemas.openxmlformats.org/spreadsheetml/2006/main" count="98" uniqueCount="97">
  <si>
    <t>Jul '13 - Jun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</si>
  <si>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</si>
  <si>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</si>
  <si>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</si>
  <si>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</si>
  <si>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</si>
  <si>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</si>
  <si>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</si>
  <si>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</si>
  <si>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Temp Storage/Rent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</si>
  <si>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</si>
  <si>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</si>
  <si>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</si>
  <si>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</si>
  <si>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</si>
  <si>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</si>
  <si>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Congress of Neighborhoods 2014</t>
  </si>
  <si>
    <t>VANC- 2013 Mixer</t>
  </si>
  <si>
    <t>VANC April 2014 Mixer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</si>
  <si>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</si>
  <si>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</si>
  <si>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</si>
  <si>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</si>
  <si>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</si>
  <si>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</si>
  <si>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</si>
  <si>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</si>
  <si>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</si>
  <si>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</si>
  <si>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</si>
  <si>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</si>
  <si>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</si>
  <si>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</si>
  <si>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</si>
  <si>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</si>
  <si>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</si>
  <si>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</si>
  <si>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</si>
  <si>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</si>
  <si>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</si>
  <si>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</si>
  <si>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</si>
  <si>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</si>
  <si>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</si>
  <si>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</si>
  <si>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</si>
  <si>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</si>
  <si>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</si>
  <si>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</si>
  <si>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</si>
  <si>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</si>
  <si>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</si>
  <si>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</si>
  <si>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</si>
  <si>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</si>
  <si>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</si>
  <si>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</si>
  <si>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</si>
  <si>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</si>
  <si>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</si>
  <si>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</si>
  <si>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</si>
  <si>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</si>
  <si>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</si>
  <si>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</si>
  <si>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</si>
  <si>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</si>
  <si>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</si>
  <si>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</si>
  <si>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</si>
  <si>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</si>
  <si>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</si>
  <si>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</si>
  <si>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</si>
  <si>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</si>
  <si>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</si>
  <si>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</si>
  <si>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</si>
  <si>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</si>
  <si>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</si>
  <si>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</si>
  <si>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Flyers #2</t>
  </si>
  <si>
    <t>Food- Poll Workers</t>
  </si>
  <si>
    <t>Newspaper Ads</t>
  </si>
  <si>
    <t>Post Card Design</t>
  </si>
  <si>
    <t>Refreshments Town Hall/Candidat</t>
  </si>
  <si>
    <t>Tent/Water/Misc</t>
  </si>
  <si>
    <t>Unauthorized Expenditure</t>
  </si>
  <si>
    <t>Total 500 Elections</t>
  </si>
  <si>
    <t>900 Unallocated</t>
  </si>
  <si>
    <t>Total Expense</t>
  </si>
  <si>
    <t>Excess of Revenues Over/(Under) Expenses</t>
  </si>
  <si>
    <t>This statement reflects all payments posted by DONE as of December 1, 2014 and is now final</t>
  </si>
  <si>
    <t>On December 1, 2014 we were notified by DONE that they only used $1,000 of our money to fund the 2014 Congress of Neighborhoods</t>
  </si>
  <si>
    <t>Our contribution was limited since the maximun amount allowed for this event was reached</t>
  </si>
  <si>
    <t>The above statements include payment in November 2014 by DONE to D. Selesnick for approved Election expenses of $100.20 and unapproved Election Expenses, approved by DONE of $89.54</t>
  </si>
  <si>
    <t>As a result of the above the Tarzana NC did not utilize $1,362.10 of money allocated to it and thus the money was returned to DONE.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</si>
</sst>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44" fontId="37" fillId="0" borderId="15" xfId="0" applyNumberFormat="1" applyFont="1" applyBorder="1" applyAlignment="1">
      <alignment/>
    </xf>
    <xf numFmtId="44" fontId="37" fillId="0" borderId="0" xfId="0" applyNumberFormat="1" applyFont="1" applyAlignment="1">
      <alignment/>
    </xf>
    <xf numFmtId="44" fontId="38" fillId="0" borderId="12" xfId="0" applyNumberFormat="1" applyFont="1" applyBorder="1" applyAlignment="1">
      <alignment/>
    </xf>
    <xf numFmtId="44" fontId="38" fillId="0" borderId="0" xfId="0" applyNumberFormat="1" applyFont="1" applyAlignment="1">
      <alignment/>
    </xf>
    <xf numFmtId="49" fontId="22" fillId="26" borderId="0" xfId="39" applyNumberFormat="1" applyAlignment="1">
      <alignment/>
    </xf>
    <xf numFmtId="39" fontId="22" fillId="26" borderId="16" xfId="39" applyNumberFormat="1" applyBorder="1" applyAlignment="1">
      <alignment/>
    </xf>
    <xf numFmtId="39" fontId="22" fillId="26" borderId="0" xfId="39" applyNumberFormat="1" applyBorder="1" applyAlignment="1">
      <alignment/>
    </xf>
    <xf numFmtId="39" fontId="38" fillId="0" borderId="16" xfId="0" applyNumberFormat="1" applyFont="1" applyBorder="1" applyAlignment="1">
      <alignment/>
    </xf>
    <xf numFmtId="0" fontId="37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1"/>
  <sheetViews>
    <sheetView tabSelected="1" zoomScalePageLayoutView="0" workbookViewId="0" topLeftCell="A1">
      <pane xSplit="6" ySplit="2" topLeftCell="G8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R104" sqref="Q104:R104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11.140625" style="12" bestFit="1" customWidth="1"/>
    <col min="8" max="8" width="2.28125" style="12" customWidth="1"/>
    <col min="9" max="9" width="11.28125" style="12" bestFit="1" customWidth="1"/>
  </cols>
  <sheetData>
    <row r="1" spans="1:9" ht="15.75" thickBot="1">
      <c r="A1" s="1"/>
      <c r="B1" s="1"/>
      <c r="C1" s="1"/>
      <c r="D1" s="1"/>
      <c r="E1" s="1"/>
      <c r="F1" s="1"/>
      <c r="G1" s="3"/>
      <c r="H1" s="2"/>
      <c r="I1" s="3"/>
    </row>
    <row r="2" spans="1:9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</row>
    <row r="3" spans="1:9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9" ht="15" thickBot="1">
      <c r="A4" s="1"/>
      <c r="B4" s="1"/>
      <c r="C4" s="1" t="s">
        <v>3</v>
      </c>
      <c r="D4" s="1"/>
      <c r="E4" s="1"/>
      <c r="F4" s="1"/>
      <c r="G4" s="21">
        <v>37000</v>
      </c>
      <c r="H4" s="22"/>
      <c r="I4" s="21">
        <v>37000</v>
      </c>
    </row>
    <row r="5" spans="1:9" ht="14.25">
      <c r="A5" s="1"/>
      <c r="B5" s="1" t="s">
        <v>4</v>
      </c>
      <c r="C5" s="1"/>
      <c r="D5" s="1"/>
      <c r="E5" s="1"/>
      <c r="F5" s="1"/>
      <c r="G5" s="15">
        <f>ROUND(SUM(G3:G4),5)</f>
        <v>37000</v>
      </c>
      <c r="H5" s="15"/>
      <c r="I5" s="15">
        <f>ROUND(SUM(I3:I4),5)</f>
        <v>37000</v>
      </c>
    </row>
    <row r="6" spans="1:9" ht="28.5" customHeight="1">
      <c r="A6" s="1"/>
      <c r="B6" s="1" t="s">
        <v>5</v>
      </c>
      <c r="C6" s="1"/>
      <c r="D6" s="1"/>
      <c r="E6" s="1"/>
      <c r="F6" s="1"/>
      <c r="G6" s="15"/>
      <c r="H6" s="15"/>
      <c r="I6" s="15"/>
    </row>
    <row r="7" spans="1:9" ht="14.25">
      <c r="A7" s="1"/>
      <c r="B7" s="1"/>
      <c r="C7" s="1" t="s">
        <v>6</v>
      </c>
      <c r="D7" s="1"/>
      <c r="E7" s="1"/>
      <c r="F7" s="1"/>
      <c r="G7" s="15"/>
      <c r="H7" s="15"/>
      <c r="I7" s="15"/>
    </row>
    <row r="8" spans="1:9" ht="14.25">
      <c r="A8" s="1"/>
      <c r="B8" s="1"/>
      <c r="C8" s="1"/>
      <c r="D8" s="1" t="s">
        <v>7</v>
      </c>
      <c r="E8" s="1"/>
      <c r="F8" s="1"/>
      <c r="G8" s="15"/>
      <c r="H8" s="15"/>
      <c r="I8" s="15"/>
    </row>
    <row r="9" spans="1:9" ht="14.25">
      <c r="A9" s="1"/>
      <c r="B9" s="1"/>
      <c r="C9" s="1"/>
      <c r="D9" s="1"/>
      <c r="E9" s="1" t="s">
        <v>8</v>
      </c>
      <c r="F9" s="1"/>
      <c r="G9" s="15">
        <v>4200</v>
      </c>
      <c r="H9" s="15"/>
      <c r="I9" s="15">
        <v>4200</v>
      </c>
    </row>
    <row r="10" spans="1:9" ht="15" thickBot="1">
      <c r="A10" s="1"/>
      <c r="B10" s="1"/>
      <c r="C10" s="1"/>
      <c r="D10" s="1"/>
      <c r="E10" s="1" t="s">
        <v>9</v>
      </c>
      <c r="F10" s="1"/>
      <c r="G10" s="14">
        <v>0</v>
      </c>
      <c r="H10" s="15"/>
      <c r="I10" s="14">
        <v>400</v>
      </c>
    </row>
    <row r="11" spans="1:9" ht="14.25">
      <c r="A11" s="1"/>
      <c r="B11" s="1"/>
      <c r="C11" s="1"/>
      <c r="D11" s="1" t="s">
        <v>10</v>
      </c>
      <c r="E11" s="1"/>
      <c r="F11" s="1"/>
      <c r="G11" s="15">
        <f>ROUND(SUM(G8:G10),5)</f>
        <v>4200</v>
      </c>
      <c r="H11" s="15"/>
      <c r="I11" s="15">
        <f>ROUND(SUM(I8:I10),5)</f>
        <v>4600</v>
      </c>
    </row>
    <row r="12" spans="1:9" ht="28.5" customHeight="1">
      <c r="A12" s="1"/>
      <c r="B12" s="1"/>
      <c r="C12" s="1"/>
      <c r="D12" s="1" t="s">
        <v>11</v>
      </c>
      <c r="E12" s="1"/>
      <c r="F12" s="1"/>
      <c r="G12" s="15"/>
      <c r="H12" s="15"/>
      <c r="I12" s="15"/>
    </row>
    <row r="13" spans="1:9" ht="14.25">
      <c r="A13" s="1"/>
      <c r="B13" s="1"/>
      <c r="C13" s="1"/>
      <c r="D13" s="1"/>
      <c r="E13" s="1" t="s">
        <v>12</v>
      </c>
      <c r="F13" s="1"/>
      <c r="G13" s="15">
        <v>250.63</v>
      </c>
      <c r="H13" s="15"/>
      <c r="I13" s="15">
        <v>256</v>
      </c>
    </row>
    <row r="14" spans="1:9" ht="14.25">
      <c r="A14" s="1"/>
      <c r="B14" s="1"/>
      <c r="C14" s="1"/>
      <c r="D14" s="1"/>
      <c r="E14" s="1" t="s">
        <v>13</v>
      </c>
      <c r="F14" s="1"/>
      <c r="G14" s="15">
        <v>313.41</v>
      </c>
      <c r="H14" s="15"/>
      <c r="I14" s="15">
        <v>313.41</v>
      </c>
    </row>
    <row r="15" spans="1:9" ht="14.25">
      <c r="A15" s="1"/>
      <c r="B15" s="1"/>
      <c r="C15" s="1"/>
      <c r="D15" s="1"/>
      <c r="E15" s="1" t="s">
        <v>14</v>
      </c>
      <c r="F15" s="1"/>
      <c r="G15" s="15">
        <v>293.99</v>
      </c>
      <c r="H15" s="15"/>
      <c r="I15" s="15">
        <v>294</v>
      </c>
    </row>
    <row r="16" spans="1:9" ht="14.25">
      <c r="A16" s="1"/>
      <c r="B16" s="1"/>
      <c r="C16" s="1"/>
      <c r="D16" s="1"/>
      <c r="E16" s="1" t="s">
        <v>15</v>
      </c>
      <c r="F16" s="1"/>
      <c r="G16" s="15"/>
      <c r="H16" s="15"/>
      <c r="I16" s="15"/>
    </row>
    <row r="17" spans="1:9" ht="14.25">
      <c r="A17" s="1"/>
      <c r="B17" s="1"/>
      <c r="C17" s="1"/>
      <c r="D17" s="1"/>
      <c r="E17" s="1"/>
      <c r="F17" s="1" t="s">
        <v>16</v>
      </c>
      <c r="G17" s="15">
        <v>1000</v>
      </c>
      <c r="H17" s="15"/>
      <c r="I17" s="15">
        <v>126.28</v>
      </c>
    </row>
    <row r="18" spans="1:9" ht="14.25">
      <c r="A18" s="1"/>
      <c r="B18" s="1"/>
      <c r="C18" s="1"/>
      <c r="D18" s="1"/>
      <c r="E18" s="1"/>
      <c r="F18" s="1" t="s">
        <v>17</v>
      </c>
      <c r="G18" s="15">
        <v>200</v>
      </c>
      <c r="H18" s="15"/>
      <c r="I18" s="15">
        <v>200</v>
      </c>
    </row>
    <row r="19" spans="1:9" ht="14.25">
      <c r="A19" s="1"/>
      <c r="B19" s="1"/>
      <c r="C19" s="1"/>
      <c r="D19" s="1"/>
      <c r="E19" s="1"/>
      <c r="F19" s="1" t="s">
        <v>18</v>
      </c>
      <c r="G19" s="26">
        <v>200</v>
      </c>
      <c r="H19" s="15"/>
      <c r="I19" s="26">
        <v>200</v>
      </c>
    </row>
    <row r="20" spans="1:9" ht="14.25">
      <c r="A20" s="1"/>
      <c r="B20" s="1"/>
      <c r="C20" s="1"/>
      <c r="D20" s="1"/>
      <c r="E20" s="1" t="s">
        <v>19</v>
      </c>
      <c r="F20" s="1"/>
      <c r="G20" s="15">
        <f>ROUND(SUM(G16:G19),5)</f>
        <v>1400</v>
      </c>
      <c r="H20" s="15"/>
      <c r="I20" s="15">
        <f>ROUND(SUM(I16:I19),5)</f>
        <v>526.28</v>
      </c>
    </row>
    <row r="21" spans="1:9" ht="28.5" customHeight="1">
      <c r="A21" s="1"/>
      <c r="B21" s="1"/>
      <c r="C21" s="1"/>
      <c r="D21" s="1"/>
      <c r="E21" s="1" t="s">
        <v>20</v>
      </c>
      <c r="F21" s="1"/>
      <c r="G21" s="15">
        <v>98.23</v>
      </c>
      <c r="H21" s="15"/>
      <c r="I21" s="15">
        <v>100</v>
      </c>
    </row>
    <row r="22" spans="1:9" ht="14.25">
      <c r="A22" s="1"/>
      <c r="B22" s="1"/>
      <c r="C22" s="1"/>
      <c r="D22" s="1"/>
      <c r="E22" s="1" t="s">
        <v>21</v>
      </c>
      <c r="F22" s="1"/>
      <c r="G22" s="15">
        <v>0</v>
      </c>
      <c r="H22" s="15"/>
      <c r="I22" s="15">
        <v>50</v>
      </c>
    </row>
    <row r="23" spans="1:9" ht="14.25">
      <c r="A23" s="1"/>
      <c r="B23" s="1"/>
      <c r="C23" s="1"/>
      <c r="D23" s="1"/>
      <c r="E23" s="1" t="s">
        <v>22</v>
      </c>
      <c r="F23" s="1"/>
      <c r="G23" s="15">
        <v>344.15</v>
      </c>
      <c r="H23" s="15"/>
      <c r="I23" s="15">
        <v>350</v>
      </c>
    </row>
    <row r="24" spans="1:9" ht="14.25">
      <c r="A24" s="1"/>
      <c r="B24" s="1"/>
      <c r="C24" s="1"/>
      <c r="D24" s="1"/>
      <c r="E24" s="1" t="s">
        <v>23</v>
      </c>
      <c r="F24" s="1"/>
      <c r="G24" s="15">
        <v>234.36</v>
      </c>
      <c r="H24" s="15"/>
      <c r="I24" s="15">
        <v>300</v>
      </c>
    </row>
    <row r="25" spans="1:9" ht="14.25">
      <c r="A25" s="1"/>
      <c r="B25" s="1"/>
      <c r="C25" s="1"/>
      <c r="D25" s="1"/>
      <c r="E25" s="1" t="s">
        <v>24</v>
      </c>
      <c r="F25" s="1"/>
      <c r="G25" s="15">
        <v>935.77</v>
      </c>
      <c r="H25" s="15"/>
      <c r="I25" s="15">
        <v>1500</v>
      </c>
    </row>
    <row r="26" spans="1:9" ht="14.25">
      <c r="A26" s="1"/>
      <c r="B26" s="1"/>
      <c r="C26" s="1"/>
      <c r="D26" s="1"/>
      <c r="E26" s="1" t="s">
        <v>25</v>
      </c>
      <c r="F26" s="1"/>
      <c r="G26" s="15">
        <v>128</v>
      </c>
      <c r="H26" s="15"/>
      <c r="I26" s="15">
        <v>128</v>
      </c>
    </row>
    <row r="27" spans="1:9" ht="14.25">
      <c r="A27" s="1"/>
      <c r="B27" s="1"/>
      <c r="C27" s="1"/>
      <c r="D27" s="1"/>
      <c r="E27" s="1" t="s">
        <v>26</v>
      </c>
      <c r="F27" s="1"/>
      <c r="G27" s="15">
        <v>70.89</v>
      </c>
      <c r="H27" s="15"/>
      <c r="I27" s="15">
        <v>200</v>
      </c>
    </row>
    <row r="28" spans="1:9" ht="14.25">
      <c r="A28" s="1"/>
      <c r="B28" s="1"/>
      <c r="C28" s="1"/>
      <c r="D28" s="1"/>
      <c r="E28" s="1" t="s">
        <v>27</v>
      </c>
      <c r="F28" s="1"/>
      <c r="G28" s="15">
        <v>60</v>
      </c>
      <c r="H28" s="15"/>
      <c r="I28" s="15">
        <v>60</v>
      </c>
    </row>
    <row r="29" spans="1:9" ht="15" thickBot="1">
      <c r="A29" s="1"/>
      <c r="B29" s="1"/>
      <c r="C29" s="1"/>
      <c r="D29" s="1"/>
      <c r="E29" s="1" t="s">
        <v>28</v>
      </c>
      <c r="F29" s="1"/>
      <c r="G29" s="14">
        <v>18.4</v>
      </c>
      <c r="H29" s="15"/>
      <c r="I29" s="14">
        <v>20</v>
      </c>
    </row>
    <row r="30" spans="1:9" ht="14.25">
      <c r="A30" s="1"/>
      <c r="B30" s="1"/>
      <c r="C30" s="1"/>
      <c r="D30" s="1" t="s">
        <v>29</v>
      </c>
      <c r="E30" s="1"/>
      <c r="F30" s="1"/>
      <c r="G30" s="15">
        <f>ROUND(SUM(G12:G15)+SUM(G20:G29),5)</f>
        <v>4147.83</v>
      </c>
      <c r="H30" s="15"/>
      <c r="I30" s="15">
        <f>ROUND(SUM(I12:I15)+SUM(I20:I29),5)</f>
        <v>4097.69</v>
      </c>
    </row>
    <row r="31" spans="1:9" ht="28.5" customHeight="1" thickBot="1">
      <c r="A31" s="1"/>
      <c r="B31" s="1"/>
      <c r="C31" s="1"/>
      <c r="D31" s="1" t="s">
        <v>30</v>
      </c>
      <c r="E31" s="1"/>
      <c r="F31" s="1"/>
      <c r="G31" s="14">
        <v>2795.1</v>
      </c>
      <c r="H31" s="15"/>
      <c r="I31" s="14">
        <v>2902.4</v>
      </c>
    </row>
    <row r="32" spans="1:9" ht="14.25">
      <c r="A32" s="1"/>
      <c r="B32" s="1"/>
      <c r="C32" s="1" t="s">
        <v>31</v>
      </c>
      <c r="D32" s="1"/>
      <c r="E32" s="1"/>
      <c r="F32" s="1"/>
      <c r="G32" s="15">
        <f>ROUND(G7+G11+SUM(G30:G31),5)</f>
        <v>11142.93</v>
      </c>
      <c r="H32" s="15"/>
      <c r="I32" s="15">
        <f>ROUND(I7+I11+SUM(I30:I31),5)</f>
        <v>11600.09</v>
      </c>
    </row>
    <row r="33" spans="1:9" ht="28.5" customHeight="1">
      <c r="A33" s="1"/>
      <c r="B33" s="1"/>
      <c r="C33" s="1" t="s">
        <v>32</v>
      </c>
      <c r="D33" s="1"/>
      <c r="E33" s="1"/>
      <c r="F33" s="1"/>
      <c r="G33" s="15"/>
      <c r="H33" s="15"/>
      <c r="I33" s="15"/>
    </row>
    <row r="34" spans="1:9" ht="14.25">
      <c r="A34" s="1"/>
      <c r="B34" s="1"/>
      <c r="C34" s="1"/>
      <c r="D34" s="1" t="s">
        <v>33</v>
      </c>
      <c r="E34" s="1"/>
      <c r="F34" s="1"/>
      <c r="G34" s="15"/>
      <c r="H34" s="15"/>
      <c r="I34" s="15"/>
    </row>
    <row r="35" spans="1:9" ht="14.25">
      <c r="A35" s="1"/>
      <c r="B35" s="1"/>
      <c r="C35" s="1"/>
      <c r="D35" s="1"/>
      <c r="E35" s="1" t="s">
        <v>34</v>
      </c>
      <c r="F35" s="1"/>
      <c r="G35" s="15">
        <v>50</v>
      </c>
      <c r="H35" s="15"/>
      <c r="I35" s="15">
        <v>400</v>
      </c>
    </row>
    <row r="36" spans="1:9" ht="14.25">
      <c r="A36" s="1"/>
      <c r="B36" s="1"/>
      <c r="C36" s="1"/>
      <c r="D36" s="1"/>
      <c r="E36" s="1" t="s">
        <v>35</v>
      </c>
      <c r="F36" s="1"/>
      <c r="G36" s="15">
        <v>0</v>
      </c>
      <c r="H36" s="15"/>
      <c r="I36" s="15">
        <v>75</v>
      </c>
    </row>
    <row r="37" spans="1:9" ht="14.25">
      <c r="A37" s="1"/>
      <c r="B37" s="1"/>
      <c r="C37" s="1"/>
      <c r="D37" s="1"/>
      <c r="E37" s="1" t="s">
        <v>36</v>
      </c>
      <c r="F37" s="1"/>
      <c r="G37" s="15">
        <v>648.15</v>
      </c>
      <c r="H37" s="15"/>
      <c r="I37" s="15">
        <v>709.15</v>
      </c>
    </row>
    <row r="38" spans="1:9" ht="14.25">
      <c r="A38" s="1"/>
      <c r="B38" s="1"/>
      <c r="C38" s="1"/>
      <c r="D38" s="1"/>
      <c r="E38" s="1" t="s">
        <v>37</v>
      </c>
      <c r="F38" s="1"/>
      <c r="G38" s="15">
        <v>42.61</v>
      </c>
      <c r="H38" s="15"/>
      <c r="I38" s="15">
        <v>115</v>
      </c>
    </row>
    <row r="39" spans="1:9" ht="14.25">
      <c r="A39" s="1"/>
      <c r="B39" s="1"/>
      <c r="C39" s="1"/>
      <c r="D39" s="1"/>
      <c r="E39" s="1" t="s">
        <v>38</v>
      </c>
      <c r="F39" s="1"/>
      <c r="G39" s="15">
        <v>0</v>
      </c>
      <c r="H39" s="15"/>
      <c r="I39" s="15">
        <v>223.92</v>
      </c>
    </row>
    <row r="40" spans="1:9" ht="14.25">
      <c r="A40" s="1"/>
      <c r="B40" s="1"/>
      <c r="C40" s="1"/>
      <c r="D40" s="1"/>
      <c r="E40" s="1" t="s">
        <v>39</v>
      </c>
      <c r="F40" s="1"/>
      <c r="G40" s="15">
        <v>119.89</v>
      </c>
      <c r="H40" s="15"/>
      <c r="I40" s="15">
        <v>150</v>
      </c>
    </row>
    <row r="41" spans="1:9" ht="15" thickBot="1">
      <c r="A41" s="1"/>
      <c r="B41" s="1"/>
      <c r="C41" s="1"/>
      <c r="D41" s="1"/>
      <c r="E41" s="1" t="s">
        <v>40</v>
      </c>
      <c r="F41" s="1"/>
      <c r="G41" s="14">
        <v>432.73</v>
      </c>
      <c r="H41" s="15"/>
      <c r="I41" s="14">
        <v>438.48</v>
      </c>
    </row>
    <row r="42" spans="1:9" ht="14.25">
      <c r="A42" s="1"/>
      <c r="B42" s="1"/>
      <c r="C42" s="1"/>
      <c r="D42" s="1" t="s">
        <v>41</v>
      </c>
      <c r="E42" s="1"/>
      <c r="F42" s="1"/>
      <c r="G42" s="15">
        <f>ROUND(SUM(G34:G41),5)</f>
        <v>1293.38</v>
      </c>
      <c r="H42" s="15"/>
      <c r="I42" s="15">
        <f>ROUND(SUM(I34:I41),5)</f>
        <v>2111.55</v>
      </c>
    </row>
    <row r="43" spans="1:9" ht="28.5" customHeight="1">
      <c r="A43" s="1"/>
      <c r="B43" s="1"/>
      <c r="C43" s="1"/>
      <c r="D43" s="1" t="s">
        <v>42</v>
      </c>
      <c r="E43" s="1"/>
      <c r="F43" s="1"/>
      <c r="G43" s="15"/>
      <c r="H43" s="15"/>
      <c r="I43" s="15"/>
    </row>
    <row r="44" spans="1:9" ht="14.25">
      <c r="A44" s="1"/>
      <c r="B44" s="1"/>
      <c r="C44" s="1"/>
      <c r="D44" s="1"/>
      <c r="E44" s="1" t="s">
        <v>43</v>
      </c>
      <c r="F44" s="1"/>
      <c r="G44" s="15"/>
      <c r="H44" s="15"/>
      <c r="I44" s="15"/>
    </row>
    <row r="45" spans="1:9" ht="14.25">
      <c r="A45" s="1"/>
      <c r="B45" s="1"/>
      <c r="C45" s="1"/>
      <c r="D45" s="1"/>
      <c r="E45" s="1"/>
      <c r="F45" s="1" t="s">
        <v>44</v>
      </c>
      <c r="G45" s="15">
        <v>40.03</v>
      </c>
      <c r="H45" s="15"/>
      <c r="I45" s="15">
        <v>50</v>
      </c>
    </row>
    <row r="46" spans="1:9" ht="14.25">
      <c r="A46" s="1"/>
      <c r="B46" s="1"/>
      <c r="C46" s="1"/>
      <c r="D46" s="1"/>
      <c r="E46" s="1"/>
      <c r="F46" s="1" t="s">
        <v>45</v>
      </c>
      <c r="G46" s="15">
        <v>30.67</v>
      </c>
      <c r="H46" s="15"/>
      <c r="I46" s="15">
        <v>70</v>
      </c>
    </row>
    <row r="47" spans="1:9" ht="14.25">
      <c r="A47" s="1"/>
      <c r="B47" s="1"/>
      <c r="C47" s="1"/>
      <c r="D47" s="1"/>
      <c r="E47" s="1"/>
      <c r="F47" s="1" t="s">
        <v>46</v>
      </c>
      <c r="G47" s="15">
        <v>69.49</v>
      </c>
      <c r="H47" s="15"/>
      <c r="I47" s="15">
        <v>200</v>
      </c>
    </row>
    <row r="48" spans="1:9" ht="14.25">
      <c r="A48" s="1"/>
      <c r="B48" s="1"/>
      <c r="C48" s="1"/>
      <c r="D48" s="1"/>
      <c r="E48" s="1"/>
      <c r="F48" s="1" t="s">
        <v>47</v>
      </c>
      <c r="G48" s="15">
        <v>225</v>
      </c>
      <c r="H48" s="15"/>
      <c r="I48" s="15">
        <v>225</v>
      </c>
    </row>
    <row r="49" spans="1:9" ht="14.25">
      <c r="A49" s="1"/>
      <c r="B49" s="1"/>
      <c r="C49" s="1"/>
      <c r="D49" s="1"/>
      <c r="E49" s="1"/>
      <c r="F49" s="1" t="s">
        <v>48</v>
      </c>
      <c r="G49" s="15">
        <v>250</v>
      </c>
      <c r="H49" s="15"/>
      <c r="I49" s="15">
        <v>250</v>
      </c>
    </row>
    <row r="50" spans="1:9" ht="14.25">
      <c r="A50" s="1"/>
      <c r="B50" s="1"/>
      <c r="C50" s="1"/>
      <c r="D50" s="1"/>
      <c r="E50" s="1"/>
      <c r="F50" s="1" t="s">
        <v>49</v>
      </c>
      <c r="G50" s="15">
        <v>446.36</v>
      </c>
      <c r="H50" s="15"/>
      <c r="I50" s="15">
        <v>750</v>
      </c>
    </row>
    <row r="51" spans="1:9" ht="14.25">
      <c r="A51" s="1"/>
      <c r="B51" s="1"/>
      <c r="C51" s="1"/>
      <c r="D51" s="1"/>
      <c r="E51" s="1"/>
      <c r="F51" s="1" t="s">
        <v>50</v>
      </c>
      <c r="G51" s="15">
        <v>54.97</v>
      </c>
      <c r="H51" s="15"/>
      <c r="I51" s="15">
        <v>250</v>
      </c>
    </row>
    <row r="52" spans="1:9" ht="14.25">
      <c r="A52" s="1"/>
      <c r="B52" s="1"/>
      <c r="C52" s="1"/>
      <c r="D52" s="1"/>
      <c r="E52" s="1"/>
      <c r="F52" s="1" t="s">
        <v>51</v>
      </c>
      <c r="G52" s="15">
        <v>98.17</v>
      </c>
      <c r="H52" s="15"/>
      <c r="I52" s="15">
        <v>200</v>
      </c>
    </row>
    <row r="53" spans="1:9" ht="14.25">
      <c r="A53" s="1"/>
      <c r="B53" s="1"/>
      <c r="C53" s="1"/>
      <c r="D53" s="1"/>
      <c r="E53" s="1"/>
      <c r="F53" s="1" t="s">
        <v>52</v>
      </c>
      <c r="G53" s="15">
        <v>498.48</v>
      </c>
      <c r="H53" s="15"/>
      <c r="I53" s="15">
        <v>725</v>
      </c>
    </row>
    <row r="54" spans="1:9" ht="14.25">
      <c r="A54" s="1"/>
      <c r="B54" s="1"/>
      <c r="C54" s="1"/>
      <c r="D54" s="1"/>
      <c r="E54" s="1"/>
      <c r="F54" s="1" t="s">
        <v>53</v>
      </c>
      <c r="G54" s="15">
        <v>150.56</v>
      </c>
      <c r="H54" s="15"/>
      <c r="I54" s="15">
        <v>175</v>
      </c>
    </row>
    <row r="55" spans="1:9" ht="14.25">
      <c r="A55" s="1"/>
      <c r="B55" s="1"/>
      <c r="C55" s="1"/>
      <c r="D55" s="1"/>
      <c r="E55" s="1"/>
      <c r="F55" s="1" t="s">
        <v>54</v>
      </c>
      <c r="G55" s="15">
        <v>97.67</v>
      </c>
      <c r="H55" s="15"/>
      <c r="I55" s="15">
        <v>100</v>
      </c>
    </row>
    <row r="56" spans="1:9" ht="15" thickBot="1">
      <c r="A56" s="1"/>
      <c r="B56" s="1"/>
      <c r="C56" s="1"/>
      <c r="D56" s="1"/>
      <c r="E56" s="1"/>
      <c r="F56" s="1" t="s">
        <v>55</v>
      </c>
      <c r="G56" s="14">
        <v>0</v>
      </c>
      <c r="H56" s="15"/>
      <c r="I56" s="14">
        <v>-1023.63</v>
      </c>
    </row>
    <row r="57" spans="1:9" ht="14.25">
      <c r="A57" s="1"/>
      <c r="B57" s="1"/>
      <c r="C57" s="1"/>
      <c r="D57" s="1"/>
      <c r="E57" s="1" t="s">
        <v>56</v>
      </c>
      <c r="F57" s="1"/>
      <c r="G57" s="15">
        <f>ROUND(SUM(G44:G56),5)</f>
        <v>1961.4</v>
      </c>
      <c r="H57" s="15"/>
      <c r="I57" s="15">
        <f>ROUND(SUM(I44:I56),5)</f>
        <v>1971.37</v>
      </c>
    </row>
    <row r="58" spans="1:9" ht="28.5" customHeight="1">
      <c r="A58" s="1"/>
      <c r="B58" s="1"/>
      <c r="C58" s="1"/>
      <c r="D58" s="1"/>
      <c r="E58" s="1" t="s">
        <v>57</v>
      </c>
      <c r="F58" s="1"/>
      <c r="G58" s="15">
        <v>297.57</v>
      </c>
      <c r="H58" s="15"/>
      <c r="I58" s="15">
        <v>297.57</v>
      </c>
    </row>
    <row r="59" spans="1:9" ht="14.25">
      <c r="A59" s="1"/>
      <c r="B59" s="1"/>
      <c r="C59" s="1"/>
      <c r="D59" s="1"/>
      <c r="E59" s="1" t="s">
        <v>58</v>
      </c>
      <c r="F59" s="1"/>
      <c r="G59" s="15">
        <v>1050.13</v>
      </c>
      <c r="H59" s="15"/>
      <c r="I59" s="15">
        <v>1125.13</v>
      </c>
    </row>
    <row r="60" spans="1:9" ht="14.25">
      <c r="A60" s="1"/>
      <c r="B60" s="1"/>
      <c r="C60" s="1"/>
      <c r="D60" s="1"/>
      <c r="E60" s="1" t="s">
        <v>59</v>
      </c>
      <c r="F60" s="1"/>
      <c r="G60" s="26">
        <v>750</v>
      </c>
      <c r="H60" s="15"/>
      <c r="I60" s="26">
        <v>750</v>
      </c>
    </row>
    <row r="61" spans="1:9" ht="14.25">
      <c r="A61" s="1"/>
      <c r="B61" s="1"/>
      <c r="C61" s="1"/>
      <c r="D61" s="1" t="s">
        <v>60</v>
      </c>
      <c r="E61" s="1"/>
      <c r="F61" s="1"/>
      <c r="G61" s="15">
        <f>ROUND(SUM(G43:G43)+SUM(G57:G60),5)</f>
        <v>4059.1</v>
      </c>
      <c r="H61" s="15"/>
      <c r="I61" s="15">
        <f>ROUND(SUM(I43:I43)+SUM(I57:I60),5)</f>
        <v>4144.07</v>
      </c>
    </row>
    <row r="62" spans="1:9" ht="28.5" customHeight="1">
      <c r="A62" s="1"/>
      <c r="B62" s="1"/>
      <c r="C62" s="1"/>
      <c r="D62" s="1" t="s">
        <v>61</v>
      </c>
      <c r="E62" s="1"/>
      <c r="F62" s="1"/>
      <c r="G62" s="15">
        <v>663.81</v>
      </c>
      <c r="H62" s="15"/>
      <c r="I62" s="15">
        <v>750</v>
      </c>
    </row>
    <row r="63" spans="1:9" ht="14.25">
      <c r="A63" s="1"/>
      <c r="B63" s="1"/>
      <c r="C63" s="1"/>
      <c r="D63" s="1" t="s">
        <v>62</v>
      </c>
      <c r="E63" s="1"/>
      <c r="F63" s="1"/>
      <c r="G63" s="15"/>
      <c r="H63" s="15"/>
      <c r="I63" s="15"/>
    </row>
    <row r="64" spans="1:9" ht="14.25">
      <c r="A64" s="1"/>
      <c r="B64" s="1"/>
      <c r="C64" s="1"/>
      <c r="D64" s="1"/>
      <c r="E64" s="1" t="s">
        <v>63</v>
      </c>
      <c r="F64" s="1"/>
      <c r="G64" s="15">
        <v>540</v>
      </c>
      <c r="H64" s="15"/>
      <c r="I64" s="15">
        <v>540</v>
      </c>
    </row>
    <row r="65" spans="1:9" ht="15" thickBot="1">
      <c r="A65" s="1"/>
      <c r="B65" s="1"/>
      <c r="C65" s="1"/>
      <c r="D65" s="1"/>
      <c r="E65" s="1" t="s">
        <v>64</v>
      </c>
      <c r="F65" s="1"/>
      <c r="G65" s="16">
        <v>1800</v>
      </c>
      <c r="H65" s="15"/>
      <c r="I65" s="16">
        <v>1800</v>
      </c>
    </row>
    <row r="66" spans="1:9" ht="15" thickBot="1">
      <c r="A66" s="1"/>
      <c r="B66" s="1"/>
      <c r="C66" s="1"/>
      <c r="D66" s="1" t="s">
        <v>65</v>
      </c>
      <c r="E66" s="1"/>
      <c r="F66" s="1"/>
      <c r="G66" s="17">
        <f>ROUND(SUM(G63:G65),5)</f>
        <v>2340</v>
      </c>
      <c r="H66" s="15"/>
      <c r="I66" s="17">
        <f>ROUND(SUM(I63:I65),5)</f>
        <v>2340</v>
      </c>
    </row>
    <row r="67" spans="1:9" ht="28.5" customHeight="1">
      <c r="A67" s="1"/>
      <c r="B67" s="1"/>
      <c r="C67" s="1" t="s">
        <v>66</v>
      </c>
      <c r="D67" s="1"/>
      <c r="E67" s="1"/>
      <c r="F67" s="1"/>
      <c r="G67" s="15">
        <f>ROUND(G33+G42+SUM(G61:G62)+G66,5)</f>
        <v>8356.29</v>
      </c>
      <c r="H67" s="15"/>
      <c r="I67" s="15">
        <f>ROUND(I33+I42+SUM(I61:I62)+I66,5)</f>
        <v>9345.62</v>
      </c>
    </row>
    <row r="68" spans="1:9" ht="28.5" customHeight="1">
      <c r="A68" s="1"/>
      <c r="B68" s="1"/>
      <c r="C68" s="1" t="s">
        <v>67</v>
      </c>
      <c r="D68" s="1"/>
      <c r="E68" s="1"/>
      <c r="F68" s="1"/>
      <c r="G68" s="15"/>
      <c r="H68" s="15"/>
      <c r="I68" s="15"/>
    </row>
    <row r="69" spans="1:9" ht="14.25">
      <c r="A69" s="1"/>
      <c r="B69" s="1"/>
      <c r="C69" s="1"/>
      <c r="D69" s="1" t="s">
        <v>68</v>
      </c>
      <c r="E69" s="1"/>
      <c r="F69" s="1"/>
      <c r="G69" s="15">
        <v>2489.22</v>
      </c>
      <c r="H69" s="15"/>
      <c r="I69" s="15">
        <v>2489.22</v>
      </c>
    </row>
    <row r="70" spans="1:9" ht="15" thickBot="1">
      <c r="A70" s="1"/>
      <c r="B70" s="1"/>
      <c r="C70" s="1"/>
      <c r="D70" s="1" t="s">
        <v>69</v>
      </c>
      <c r="E70" s="1"/>
      <c r="F70" s="1"/>
      <c r="G70" s="14">
        <v>2657.8</v>
      </c>
      <c r="H70" s="15"/>
      <c r="I70" s="14">
        <v>2662.95</v>
      </c>
    </row>
    <row r="71" spans="1:9" ht="14.25">
      <c r="A71" s="1"/>
      <c r="B71" s="1"/>
      <c r="C71" s="1" t="s">
        <v>70</v>
      </c>
      <c r="D71" s="1"/>
      <c r="E71" s="1"/>
      <c r="F71" s="1"/>
      <c r="G71" s="15">
        <f>ROUND(SUM(G68:G70),5)</f>
        <v>5147.02</v>
      </c>
      <c r="H71" s="15"/>
      <c r="I71" s="15">
        <f>ROUND(SUM(I68:I70),5)</f>
        <v>5152.17</v>
      </c>
    </row>
    <row r="72" spans="1:9" ht="28.5" customHeight="1">
      <c r="A72" s="1"/>
      <c r="B72" s="1"/>
      <c r="C72" s="1" t="s">
        <v>71</v>
      </c>
      <c r="D72" s="1"/>
      <c r="E72" s="1"/>
      <c r="F72" s="1"/>
      <c r="G72" s="15"/>
      <c r="H72" s="15"/>
      <c r="I72" s="15"/>
    </row>
    <row r="73" spans="1:9" ht="14.25">
      <c r="A73" s="1"/>
      <c r="B73" s="1"/>
      <c r="C73" s="1"/>
      <c r="D73" s="1" t="s">
        <v>72</v>
      </c>
      <c r="E73" s="1"/>
      <c r="F73" s="1"/>
      <c r="G73" s="15">
        <v>4000</v>
      </c>
      <c r="H73" s="15"/>
      <c r="I73" s="15">
        <v>4000</v>
      </c>
    </row>
    <row r="74" spans="1:9" ht="15" thickBot="1">
      <c r="A74" s="1"/>
      <c r="B74" s="1"/>
      <c r="C74" s="1"/>
      <c r="D74" s="1" t="s">
        <v>73</v>
      </c>
      <c r="E74" s="1"/>
      <c r="F74" s="1"/>
      <c r="G74" s="14">
        <v>1250</v>
      </c>
      <c r="H74" s="15"/>
      <c r="I74" s="14">
        <v>1250</v>
      </c>
    </row>
    <row r="75" spans="1:9" ht="14.25">
      <c r="A75" s="1"/>
      <c r="B75" s="1"/>
      <c r="C75" s="1" t="s">
        <v>74</v>
      </c>
      <c r="D75" s="1"/>
      <c r="E75" s="1"/>
      <c r="F75" s="1"/>
      <c r="G75" s="15">
        <f>ROUND(SUM(G72:G74),5)</f>
        <v>5250</v>
      </c>
      <c r="H75" s="15"/>
      <c r="I75" s="15">
        <f>ROUND(SUM(I72:I74),5)</f>
        <v>5250</v>
      </c>
    </row>
    <row r="76" spans="1:9" ht="28.5" customHeight="1">
      <c r="A76" s="1"/>
      <c r="B76" s="1"/>
      <c r="C76" s="1" t="s">
        <v>75</v>
      </c>
      <c r="D76" s="1"/>
      <c r="E76" s="1"/>
      <c r="F76" s="1"/>
      <c r="G76" s="15"/>
      <c r="H76" s="15"/>
      <c r="I76" s="15"/>
    </row>
    <row r="77" spans="1:9" ht="14.25">
      <c r="A77" s="1"/>
      <c r="B77" s="1"/>
      <c r="C77" s="1"/>
      <c r="D77" s="1" t="s">
        <v>76</v>
      </c>
      <c r="E77" s="1"/>
      <c r="F77" s="1"/>
      <c r="G77" s="15">
        <v>0</v>
      </c>
      <c r="H77" s="15"/>
      <c r="I77" s="15">
        <v>-1522.88</v>
      </c>
    </row>
    <row r="78" spans="1:9" ht="14.25">
      <c r="A78" s="1"/>
      <c r="B78" s="1"/>
      <c r="C78" s="1"/>
      <c r="D78" s="1" t="s">
        <v>77</v>
      </c>
      <c r="E78" s="1"/>
      <c r="F78" s="1"/>
      <c r="G78" s="15">
        <v>0</v>
      </c>
      <c r="H78" s="15"/>
      <c r="I78" s="15">
        <v>285</v>
      </c>
    </row>
    <row r="79" spans="1:9" ht="14.25">
      <c r="A79" s="1"/>
      <c r="B79" s="1"/>
      <c r="C79" s="1"/>
      <c r="D79" s="1" t="s">
        <v>78</v>
      </c>
      <c r="E79" s="1"/>
      <c r="F79" s="1"/>
      <c r="G79" s="15">
        <v>0</v>
      </c>
      <c r="H79" s="15"/>
      <c r="I79" s="15">
        <v>200</v>
      </c>
    </row>
    <row r="80" spans="1:9" ht="14.25">
      <c r="A80" s="1"/>
      <c r="B80" s="1"/>
      <c r="C80" s="1"/>
      <c r="D80" s="1" t="s">
        <v>79</v>
      </c>
      <c r="E80" s="1"/>
      <c r="F80" s="1"/>
      <c r="G80" s="15">
        <v>41.97</v>
      </c>
      <c r="H80" s="15"/>
      <c r="I80" s="15">
        <v>75</v>
      </c>
    </row>
    <row r="81" spans="1:9" ht="14.25">
      <c r="A81" s="1"/>
      <c r="B81" s="1"/>
      <c r="C81" s="1"/>
      <c r="D81" s="1" t="s">
        <v>80</v>
      </c>
      <c r="E81" s="1"/>
      <c r="F81" s="1"/>
      <c r="G81" s="15">
        <v>4155.88</v>
      </c>
      <c r="H81" s="15"/>
      <c r="I81" s="15">
        <v>4210</v>
      </c>
    </row>
    <row r="82" spans="1:9" ht="14.25">
      <c r="A82" s="1"/>
      <c r="B82" s="1"/>
      <c r="C82" s="1"/>
      <c r="D82" s="1" t="s">
        <v>49</v>
      </c>
      <c r="E82" s="1"/>
      <c r="F82" s="1"/>
      <c r="G82" s="15">
        <v>340</v>
      </c>
      <c r="H82" s="15"/>
      <c r="I82" s="15">
        <v>340</v>
      </c>
    </row>
    <row r="83" spans="1:9" ht="14.25">
      <c r="A83" s="1"/>
      <c r="B83" s="1"/>
      <c r="C83" s="1"/>
      <c r="D83" s="1" t="s">
        <v>81</v>
      </c>
      <c r="E83" s="1"/>
      <c r="F83" s="1"/>
      <c r="G83" s="15">
        <v>340</v>
      </c>
      <c r="H83" s="15"/>
      <c r="I83" s="15">
        <v>340</v>
      </c>
    </row>
    <row r="84" spans="1:9" ht="14.25">
      <c r="A84" s="1"/>
      <c r="B84" s="1"/>
      <c r="C84" s="1"/>
      <c r="D84" s="1" t="s">
        <v>82</v>
      </c>
      <c r="E84" s="1"/>
      <c r="F84" s="1"/>
      <c r="G84" s="15">
        <v>188.2</v>
      </c>
      <c r="H84" s="15"/>
      <c r="I84" s="15">
        <v>250</v>
      </c>
    </row>
    <row r="85" spans="1:9" ht="14.25">
      <c r="A85" s="1"/>
      <c r="B85" s="1"/>
      <c r="C85" s="1"/>
      <c r="D85" s="1" t="s">
        <v>83</v>
      </c>
      <c r="E85" s="1"/>
      <c r="F85" s="1"/>
      <c r="G85" s="15">
        <v>432</v>
      </c>
      <c r="H85" s="15"/>
      <c r="I85" s="15">
        <v>850</v>
      </c>
    </row>
    <row r="86" spans="1:9" ht="14.25">
      <c r="A86" s="1"/>
      <c r="B86" s="1"/>
      <c r="C86" s="1"/>
      <c r="D86" s="1" t="s">
        <v>84</v>
      </c>
      <c r="E86" s="1"/>
      <c r="F86" s="1"/>
      <c r="G86" s="15">
        <v>100</v>
      </c>
      <c r="H86" s="15"/>
      <c r="I86" s="15">
        <v>100</v>
      </c>
    </row>
    <row r="87" spans="1:9" ht="14.25">
      <c r="A87" s="1"/>
      <c r="B87" s="1"/>
      <c r="C87" s="1"/>
      <c r="D87" s="1" t="s">
        <v>85</v>
      </c>
      <c r="E87" s="1"/>
      <c r="F87" s="1"/>
      <c r="G87" s="15">
        <v>54.07</v>
      </c>
      <c r="H87" s="15"/>
      <c r="I87" s="15">
        <v>225</v>
      </c>
    </row>
    <row r="88" spans="1:9" ht="14.25">
      <c r="A88" s="1"/>
      <c r="B88" s="1"/>
      <c r="C88" s="1"/>
      <c r="D88" s="1" t="s">
        <v>86</v>
      </c>
      <c r="E88" s="1"/>
      <c r="F88" s="1"/>
      <c r="G88" s="15">
        <v>0</v>
      </c>
      <c r="H88" s="15"/>
      <c r="I88" s="15">
        <v>300</v>
      </c>
    </row>
    <row r="89" spans="1:9" ht="14.25">
      <c r="A89" s="1"/>
      <c r="B89" s="1"/>
      <c r="C89" s="1"/>
      <c r="D89" s="23" t="s">
        <v>87</v>
      </c>
      <c r="E89" s="23"/>
      <c r="F89" s="23"/>
      <c r="G89" s="24">
        <v>89.54</v>
      </c>
      <c r="H89" s="25"/>
      <c r="I89" s="24">
        <v>0</v>
      </c>
    </row>
    <row r="90" spans="1:9" ht="14.25">
      <c r="A90" s="1"/>
      <c r="B90" s="1"/>
      <c r="C90" s="1" t="s">
        <v>88</v>
      </c>
      <c r="D90" s="1"/>
      <c r="E90" s="1"/>
      <c r="F90" s="1"/>
      <c r="G90" s="15">
        <f>ROUND(SUM(G76:G89),5)</f>
        <v>5741.66</v>
      </c>
      <c r="H90" s="15"/>
      <c r="I90" s="15">
        <f>ROUND(SUM(I76:I89),5)</f>
        <v>5652.12</v>
      </c>
    </row>
    <row r="91" spans="1:9" ht="28.5" customHeight="1" thickBot="1">
      <c r="A91" s="1"/>
      <c r="B91" s="1"/>
      <c r="C91" s="1" t="s">
        <v>89</v>
      </c>
      <c r="D91" s="1"/>
      <c r="E91" s="1"/>
      <c r="F91" s="1"/>
      <c r="G91" s="16">
        <v>0</v>
      </c>
      <c r="H91" s="15"/>
      <c r="I91" s="16">
        <v>0</v>
      </c>
    </row>
    <row r="92" spans="1:9" ht="15" thickBot="1">
      <c r="A92" s="1"/>
      <c r="B92" s="1" t="s">
        <v>90</v>
      </c>
      <c r="C92" s="1"/>
      <c r="D92" s="1"/>
      <c r="E92" s="1"/>
      <c r="F92" s="1"/>
      <c r="G92" s="18">
        <f>ROUND(G6+G32+G67+G71+G75+SUM(G90:G91),5)</f>
        <v>35637.9</v>
      </c>
      <c r="H92" s="15"/>
      <c r="I92" s="18">
        <f>ROUND(I6+I32+I67+I71+I75+SUM(I90:I91),5)</f>
        <v>37000</v>
      </c>
    </row>
    <row r="93" spans="1:9" s="6" customFormat="1" ht="28.5" customHeight="1" thickBot="1">
      <c r="A93" s="1" t="s">
        <v>91</v>
      </c>
      <c r="B93" s="1"/>
      <c r="C93" s="1"/>
      <c r="D93" s="1"/>
      <c r="E93" s="1"/>
      <c r="F93" s="1"/>
      <c r="G93" s="19">
        <f>ROUND(G5-G92,5)</f>
        <v>1362.1</v>
      </c>
      <c r="H93" s="20"/>
      <c r="I93" s="19">
        <f>ROUND(I5-I92,5)</f>
        <v>0</v>
      </c>
    </row>
    <row r="94" ht="15" thickTop="1"/>
    <row r="95" ht="14.25">
      <c r="A95" s="11" t="s">
        <v>92</v>
      </c>
    </row>
    <row r="97" spans="1:7" ht="21">
      <c r="A97" s="27" t="s">
        <v>93</v>
      </c>
      <c r="B97" s="27"/>
      <c r="C97" s="27"/>
      <c r="D97" s="27"/>
      <c r="E97" s="27"/>
      <c r="F97" s="27"/>
      <c r="G97" s="28"/>
    </row>
    <row r="98" spans="1:9" ht="14.25">
      <c r="A98" s="11" t="s">
        <v>94</v>
      </c>
      <c r="I98" s="13"/>
    </row>
    <row r="100" spans="1:9" ht="31.5">
      <c r="A100" s="27" t="s">
        <v>95</v>
      </c>
      <c r="B100" s="27"/>
      <c r="C100" s="27"/>
      <c r="D100" s="27"/>
      <c r="E100" s="27"/>
      <c r="F100" s="27"/>
      <c r="G100" s="28"/>
      <c r="H100" s="28"/>
      <c r="I100" s="28"/>
    </row>
    <row r="101" spans="1:9" ht="21">
      <c r="A101" s="27" t="s">
        <v>96</v>
      </c>
      <c r="B101" s="27"/>
      <c r="C101" s="27"/>
      <c r="D101" s="27"/>
      <c r="E101" s="27"/>
      <c r="F101" s="27"/>
      <c r="G101" s="28"/>
      <c r="H101" s="28"/>
      <c r="I101" s="28"/>
    </row>
  </sheetData>
  <sheetProtection/>
  <printOptions/>
  <pageMargins left="0.7" right="0.7" top="0.75" bottom="0.75" header="0.25" footer="0.3"/>
  <pageSetup fitToHeight="3" orientation="portrait" scale="77" r:id="rId2"/>
  <headerFooter>
    <oddHeader>&amp;L&amp;"Arial,Bold"&amp;8 5:42 PM
&amp;"Arial,Bold"&amp;8 11/30/14
&amp;"Arial,Bold"&amp;8 Cash Basis&amp;C&amp;"Arial,Bold"&amp;12 Tarzana Neighborhood Council
&amp;"Arial,Bold"&amp;14 Profit &amp;&amp; Loss Budget Performance
&amp;"Arial,Bold"&amp;10 July 2013 through June 2014</oddHeader>
    <oddFooter>&amp;L&amp;D,&amp;T,&amp;F&amp;R&amp;"Arial,Bold"&amp;8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2014-12-02T23:17:19Z</cp:lastPrinted>
  <dcterms:created xsi:type="dcterms:W3CDTF">2014-12-01T01:42:01Z</dcterms:created>
  <dcterms:modified xsi:type="dcterms:W3CDTF">2014-12-03T00:53:12Z</dcterms:modified>
  <cp:category/>
  <cp:version/>
  <cp:contentType/>
  <cp:contentStatus/>
</cp:coreProperties>
</file>