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1"/>
  </bookViews>
  <sheets>
    <sheet name="P&amp;L" sheetId="1" r:id="rId1"/>
    <sheet name="Balance Sheet" sheetId="2" r:id="rId2"/>
  </sheets>
  <definedNames>
    <definedName name="_xlnm.Print_Titles" localSheetId="1">'Balance Sheet'!$A:$E,'Balance Sheet'!$3:$3</definedName>
    <definedName name="_xlnm.Print_Titles" localSheetId="0">'P&amp;L'!$A:$E,'P&amp;L'!$2:$3</definedName>
    <definedName name="QB_COLUMN_29" localSheetId="1" hidden="1">'Balance Sheet'!$F$3</definedName>
    <definedName name="QB_COLUMN_59200" localSheetId="0" hidden="1">'P&amp;L'!$F$3</definedName>
    <definedName name="QB_COLUMN_62220" localSheetId="0" hidden="1">'P&amp;L'!$H$3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'P&amp;L'!$J$3</definedName>
    <definedName name="QB_DATA_0" localSheetId="1" hidden="1">'Balance Sheet'!$7:$7,'Balance Sheet'!$15:$15,'Balance Sheet'!$20:$20</definedName>
    <definedName name="QB_DATA_0" localSheetId="0" hidden="1">'P&amp;L'!$6:$6,'P&amp;L'!$12:$12,'P&amp;L'!$15:$15,'P&amp;L'!$18:$18,'P&amp;L'!$19:$19,'P&amp;L'!$20:$20,'P&amp;L'!$21:$21,'P&amp;L'!$22:$22,'P&amp;L'!$23:$23,'P&amp;L'!$24:$24,'P&amp;L'!$25:$25,'P&amp;L'!$28:$28,'P&amp;L'!$33:$33,'P&amp;L'!$34:$34,'P&amp;L'!$37:$37,'P&amp;L'!$40:$40</definedName>
    <definedName name="QB_DATA_1" localSheetId="0" hidden="1">'P&amp;L'!$41:$41,'P&amp;L'!$42:$42,'P&amp;L'!$43:$43,'P&amp;L'!$46:$46,'P&amp;L'!$47:$47</definedName>
    <definedName name="QB_FORMULA_0" localSheetId="1" hidden="1">'Balance Sheet'!$F$8,'Balance Sheet'!$F$9,'Balance Sheet'!$F$10,'Balance Sheet'!$F$16,'Balance Sheet'!$F$17,'Balance Sheet'!$F$18,'Balance Sheet'!$F$21,'Balance Sheet'!$F$22</definedName>
    <definedName name="QB_FORMULA_0" localSheetId="0" hidden="1">'P&amp;L'!$F$7,'P&amp;L'!$H$7,'P&amp;L'!#REF!,'P&amp;L'!$J$7,'P&amp;L'!$F$8,'P&amp;L'!$H$8,'P&amp;L'!#REF!,'P&amp;L'!$J$8,'P&amp;L'!$F$13,'P&amp;L'!#REF!,'P&amp;L'!$H$13,'P&amp;L'!#REF!,'P&amp;L'!$J$13,'P&amp;L'!$F$16,'P&amp;L'!$H$16,'P&amp;L'!#REF!</definedName>
    <definedName name="QB_FORMULA_1" localSheetId="0" hidden="1">'P&amp;L'!$J$16,'P&amp;L'!$F$26,'P&amp;L'!$H$26,'P&amp;L'!#REF!,'P&amp;L'!$J$26,'P&amp;L'!$F$29,'P&amp;L'!$H$29,'P&amp;L'!#REF!,'P&amp;L'!$J$29,'P&amp;L'!$F$30,'P&amp;L'!#REF!,'P&amp;L'!$H$30,'P&amp;L'!#REF!,'P&amp;L'!$J$30,'P&amp;L'!$F$35,'P&amp;L'!$H$35</definedName>
    <definedName name="QB_FORMULA_2" localSheetId="0" hidden="1">'P&amp;L'!#REF!,'P&amp;L'!$J$35,'P&amp;L'!$F$38,'P&amp;L'!#REF!,'P&amp;L'!$H$38,'P&amp;L'!#REF!,'P&amp;L'!$J$38,'P&amp;L'!$F$44,'P&amp;L'!#REF!,'P&amp;L'!$H$44,'P&amp;L'!#REF!,'P&amp;L'!$J$44,'P&amp;L'!$F$48,'P&amp;L'!$H$48,'P&amp;L'!#REF!,'P&amp;L'!$J$48</definedName>
    <definedName name="QB_FORMULA_3" localSheetId="0" hidden="1">'P&amp;L'!$F$49,'P&amp;L'!#REF!,'P&amp;L'!$H$49,'P&amp;L'!#REF!,'P&amp;L'!$J$49,'P&amp;L'!$F$50,'P&amp;L'!#REF!,'P&amp;L'!$H$50,'P&amp;L'!#REF!,'P&amp;L'!$J$50,'P&amp;L'!$F$51,'P&amp;L'!#REF!,'P&amp;L'!$H$51,'P&amp;L'!#REF!,'P&amp;L'!$J$51</definedName>
    <definedName name="QB_ROW_1" localSheetId="1" hidden="1">'Balance Sheet'!$A$4</definedName>
    <definedName name="QB_ROW_100240" localSheetId="0" hidden="1">'P&amp;L'!$E$43</definedName>
    <definedName name="QB_ROW_1011" localSheetId="1" hidden="1">'Balance Sheet'!$B$5</definedName>
    <definedName name="QB_ROW_12031" localSheetId="1" hidden="1">'Balance Sheet'!$D$14</definedName>
    <definedName name="QB_ROW_12230" localSheetId="0" hidden="1">'P&amp;L'!$D$6</definedName>
    <definedName name="QB_ROW_12331" localSheetId="1" hidden="1">'Balance Sheet'!$D$16</definedName>
    <definedName name="QB_ROW_13020" localSheetId="0" hidden="1">'P&amp;L'!$C$10</definedName>
    <definedName name="QB_ROW_1311" localSheetId="1" hidden="1">'Balance Sheet'!$B$9</definedName>
    <definedName name="QB_ROW_13320" localSheetId="0" hidden="1">'P&amp;L'!$C$30</definedName>
    <definedName name="QB_ROW_14011" localSheetId="1" hidden="1">'Balance Sheet'!$B$19</definedName>
    <definedName name="QB_ROW_14311" localSheetId="1" hidden="1">'Balance Sheet'!$B$21</definedName>
    <definedName name="QB_ROW_15030" localSheetId="0" hidden="1">'P&amp;L'!$D$14</definedName>
    <definedName name="QB_ROW_15330" localSheetId="0" hidden="1">'P&amp;L'!$D$16</definedName>
    <definedName name="QB_ROW_16240" localSheetId="0" hidden="1">'P&amp;L'!$E$15</definedName>
    <definedName name="QB_ROW_17221" localSheetId="1" hidden="1">'Balance Sheet'!$C$20</definedName>
    <definedName name="QB_ROW_18301" localSheetId="0" hidden="1">'P&amp;L'!$A$51</definedName>
    <definedName name="QB_ROW_19030" localSheetId="0" hidden="1">'P&amp;L'!$D$17</definedName>
    <definedName name="QB_ROW_19330" localSheetId="0" hidden="1">'P&amp;L'!$D$26</definedName>
    <definedName name="QB_ROW_20012" localSheetId="0" hidden="1">'P&amp;L'!$B$4</definedName>
    <definedName name="QB_ROW_2021" localSheetId="1" hidden="1">'Balance Sheet'!$C$6</definedName>
    <definedName name="QB_ROW_20240" localSheetId="0" hidden="1">'P&amp;L'!$E$20</definedName>
    <definedName name="QB_ROW_20312" localSheetId="0" hidden="1">'P&amp;L'!$B$8</definedName>
    <definedName name="QB_ROW_21012" localSheetId="0" hidden="1">'P&amp;L'!$B$9</definedName>
    <definedName name="QB_ROW_21240" localSheetId="0" hidden="1">'P&amp;L'!$E$18</definedName>
    <definedName name="QB_ROW_21312" localSheetId="0" hidden="1">'P&amp;L'!$B$50</definedName>
    <definedName name="QB_ROW_22240" localSheetId="0" hidden="1">'P&amp;L'!$E$25</definedName>
    <definedName name="QB_ROW_2321" localSheetId="1" hidden="1">'Balance Sheet'!$C$8</definedName>
    <definedName name="QB_ROW_23240" localSheetId="0" hidden="1">'P&amp;L'!$E$23</definedName>
    <definedName name="QB_ROW_24240" localSheetId="0" hidden="1">'P&amp;L'!$E$24</definedName>
    <definedName name="QB_ROW_25240" localSheetId="0" hidden="1">'P&amp;L'!$E$22</definedName>
    <definedName name="QB_ROW_26240" localSheetId="0" hidden="1">'P&amp;L'!$E$21</definedName>
    <definedName name="QB_ROW_27030" localSheetId="0" hidden="1">'P&amp;L'!$D$11</definedName>
    <definedName name="QB_ROW_27330" localSheetId="0" hidden="1">'P&amp;L'!$D$13</definedName>
    <definedName name="QB_ROW_28030" localSheetId="0" hidden="1">'P&amp;L'!$D$27</definedName>
    <definedName name="QB_ROW_28330" localSheetId="0" hidden="1">'P&amp;L'!$D$29</definedName>
    <definedName name="QB_ROW_29240" localSheetId="0" hidden="1">'P&amp;L'!$E$28</definedName>
    <definedName name="QB_ROW_30020" localSheetId="0" hidden="1">'P&amp;L'!$C$31</definedName>
    <definedName name="QB_ROW_301" localSheetId="1" hidden="1">'Balance Sheet'!$A$10</definedName>
    <definedName name="QB_ROW_30320" localSheetId="0" hidden="1">'P&amp;L'!$C$49</definedName>
    <definedName name="QB_ROW_33030" localSheetId="0" hidden="1">'P&amp;L'!$D$32</definedName>
    <definedName name="QB_ROW_33330" localSheetId="0" hidden="1">'P&amp;L'!$D$35</definedName>
    <definedName name="QB_ROW_34030" localSheetId="0" hidden="1">'P&amp;L'!$D$39</definedName>
    <definedName name="QB_ROW_34330" localSheetId="0" hidden="1">'P&amp;L'!$D$44</definedName>
    <definedName name="QB_ROW_36240" localSheetId="0" hidden="1">'P&amp;L'!$E$42</definedName>
    <definedName name="QB_ROW_39030" localSheetId="0" hidden="1">'P&amp;L'!$D$36</definedName>
    <definedName name="QB_ROW_39330" localSheetId="0" hidden="1">'P&amp;L'!$D$38</definedName>
    <definedName name="QB_ROW_40240" localSheetId="0" hidden="1">'P&amp;L'!$E$37</definedName>
    <definedName name="QB_ROW_4230" localSheetId="1" hidden="1">'Balance Sheet'!$D$7</definedName>
    <definedName name="QB_ROW_44030" localSheetId="0" hidden="1">'P&amp;L'!$D$45</definedName>
    <definedName name="QB_ROW_44330" localSheetId="0" hidden="1">'P&amp;L'!$D$48</definedName>
    <definedName name="QB_ROW_52240" localSheetId="0" hidden="1">'P&amp;L'!$E$47</definedName>
    <definedName name="QB_ROW_54240" localSheetId="0" hidden="1">'P&amp;L'!$E$46</definedName>
    <definedName name="QB_ROW_55020" localSheetId="0" hidden="1">'P&amp;L'!$C$5</definedName>
    <definedName name="QB_ROW_55320" localSheetId="0" hidden="1">'P&amp;L'!$C$7</definedName>
    <definedName name="QB_ROW_7001" localSheetId="1" hidden="1">'Balance Sheet'!$A$11</definedName>
    <definedName name="QB_ROW_7301" localSheetId="1" hidden="1">'Balance Sheet'!$A$22</definedName>
    <definedName name="QB_ROW_78240" localSheetId="0" hidden="1">'P&amp;L'!$E$19</definedName>
    <definedName name="QB_ROW_8011" localSheetId="1" hidden="1">'Balance Sheet'!$B$12</definedName>
    <definedName name="QB_ROW_8311" localSheetId="1" hidden="1">'Balance Sheet'!$B$18</definedName>
    <definedName name="QB_ROW_89240" localSheetId="0" hidden="1">'P&amp;L'!$E$33</definedName>
    <definedName name="QB_ROW_9021" localSheetId="1" hidden="1">'Balance Sheet'!$C$13</definedName>
    <definedName name="QB_ROW_9321" localSheetId="1" hidden="1">'Balance Sheet'!$C$17</definedName>
    <definedName name="QB_ROW_93240" localSheetId="1" hidden="1">'Balance Sheet'!$E$15</definedName>
    <definedName name="QB_ROW_94240" localSheetId="0" hidden="1">'P&amp;L'!$E$41</definedName>
    <definedName name="QB_ROW_95240" localSheetId="0" hidden="1">'P&amp;L'!$E$40</definedName>
    <definedName name="QB_ROW_98240" localSheetId="0" hidden="1">'P&amp;L'!$E$34</definedName>
    <definedName name="QB_ROW_99240" localSheetId="0" hidden="1">'P&amp;L'!$E$12</definedName>
    <definedName name="QBCANSUPPORTUPDATE" localSheetId="1">TRUE</definedName>
    <definedName name="QBCANSUPPORTUPDATE" localSheetId="0">TRUE</definedName>
    <definedName name="QBCOMPANYFILENAME" localSheetId="1">"C:\Users\Harvey Goldberg\Documents\Quickbooks\Tarzana Neighborhood Council.QBW"</definedName>
    <definedName name="QBCOMPANYFILENAME" localSheetId="0">"C:\Users\Harvey Goldberg\Documents\Quickbooks\Tarzana Neighborhood Council.QBW"</definedName>
    <definedName name="QBENDDATE" localSheetId="1">20120930</definedName>
    <definedName name="QBENDDATE" localSheetId="0">20120930</definedName>
    <definedName name="QBHEADERSONSCREEN" localSheetId="1">FALSE</definedName>
    <definedName name="QBHEADERSONSCREEN" localSheetId="0">FALSE</definedName>
    <definedName name="QBMETADATASIZE" localSheetId="1">5785</definedName>
    <definedName name="QBMETADATASIZE" localSheetId="0">5785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"644dbd5a7bf842c1bb5ebe67e9a81501"</definedName>
    <definedName name="QBREPORTCOMPANYID" localSheetId="0">"644dbd5a7bf842c1bb5ebe67e9a81501"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5</definedName>
    <definedName name="QBROWHEADERS" localSheetId="0">5</definedName>
    <definedName name="QBSTARTDATE" localSheetId="1">20120901</definedName>
    <definedName name="QBSTARTDATE" localSheetId="0">20120901</definedName>
  </definedNames>
  <calcPr fullCalcOnLoad="1"/>
</workbook>
</file>

<file path=xl/sharedStrings.xml><?xml version="1.0" encoding="utf-8"?>
<sst xmlns="http://schemas.openxmlformats.org/spreadsheetml/2006/main" count="71" uniqueCount="71">
  <si>
    <t>Sep 30, 12</t>
  </si>
  <si>
    <t>ASSETS</t>
  </si>
  <si>
    <t>Current Assets</t>
  </si>
  <si>
    <t>Checking/Savings</t>
  </si>
  <si>
    <t>Warrants LA City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</si>
  <si>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</si>
  <si>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</si>
  <si>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</si>
  <si>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</si>
  <si>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</si>
  <si>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</si>
  <si>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</si>
  <si>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Elect Exp Encumbered not spent</t>
  </si>
  <si>
    <t>Total Other Current Liabilities</t>
  </si>
  <si>
    <t>Total Current Liabilities</t>
  </si>
  <si>
    <t>Total Liabilities</t>
  </si>
  <si>
    <t>Equity</t>
  </si>
  <si>
    <t>Total Equity</t>
  </si>
  <si>
    <t>TOTAL LIABILITIES &amp; EQUITY</t>
  </si>
  <si>
    <t>Sep 12</t>
  </si>
  <si>
    <t>Jul - Sep 12</t>
  </si>
  <si>
    <t>Annual Budget</t>
  </si>
  <si>
    <t>Income</t>
  </si>
  <si>
    <t>Revenues</t>
  </si>
  <si>
    <t>Revenues LA City</t>
  </si>
  <si>
    <t>Total Revenues</t>
  </si>
  <si>
    <t>Total Income</t>
  </si>
  <si>
    <t>Expense</t>
  </si>
  <si>
    <t>Operations</t>
  </si>
  <si>
    <t>Board Retreat/Training</t>
  </si>
  <si>
    <t>VANC Planning Meeting 11/12</t>
  </si>
  <si>
    <t>Total Board Retreat/Training</t>
  </si>
  <si>
    <t>Facilities Related &amp; Space Rent</t>
  </si>
  <si>
    <t>Rent</t>
  </si>
  <si>
    <t>Total Facilities Related &amp; Space Rent</t>
  </si>
  <si>
    <t>General Operations &amp; Misc</t>
  </si>
  <si>
    <t>Budget Committee Expenses</t>
  </si>
  <si>
    <t>Energy &amp; Environment Commit Exp</t>
  </si>
  <si>
    <t>Land Use CommExpenses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</si>
  <si>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</si>
  <si>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</si>
  <si>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</si>
  <si>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</si>
  <si>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</si>
  <si>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</si>
  <si>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</si>
  <si>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Secretary Help-Minutes</t>
  </si>
  <si>
    <t>Total Staffing &amp; Temporary Help</t>
  </si>
  <si>
    <t>Total Operations</t>
  </si>
  <si>
    <t>Outreach Expenses</t>
  </si>
  <si>
    <t>Election Outreach &amp; Related Cos</t>
  </si>
  <si>
    <t>Election Expenses 2013 4/12</t>
  </si>
  <si>
    <t>Prev Encumbered Elect Exp</t>
  </si>
  <si>
    <t>Total Election Outreach &amp; Related Cos</t>
  </si>
  <si>
    <t>Meeting Expenses</t>
  </si>
  <si>
    <t>Name Plates &amp; Business Cards</t>
  </si>
  <si>
    <t>Total Meeting Expenses</t>
  </si>
  <si>
    <t>Outreach Events</t>
  </si>
  <si>
    <t>Burroughs Stamp Celebration</t>
  </si>
  <si>
    <t>Concerts in the Park 2012 Bal</t>
  </si>
  <si>
    <t>National Night Out 8/10 (5/10)</t>
  </si>
  <si>
    <t>Taste of Encino 10/12</t>
  </si>
  <si>
    <t>Total Outreach Events</t>
  </si>
  <si>
    <t>Website Maint/Enhancement/Creat</t>
  </si>
  <si>
    <t>Mailing List Maintenance</t>
  </si>
  <si>
    <t>Web Site Updates</t>
  </si>
  <si>
    <t>Total Website Maint/Enhancement/Creat</t>
  </si>
  <si>
    <t>Total Outreach Expenses</t>
  </si>
  <si>
    <t>Total Expense</t>
  </si>
  <si>
    <t xml:space="preserve">Excess of Revenues Over/(Under) 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</si>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</sst>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37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39" fontId="37" fillId="0" borderId="0" xfId="0" applyNumberFormat="1" applyFont="1" applyBorder="1" applyAlignment="1">
      <alignment/>
    </xf>
    <xf numFmtId="39" fontId="37" fillId="0" borderId="11" xfId="0" applyNumberFormat="1" applyFont="1" applyBorder="1" applyAlignment="1">
      <alignment/>
    </xf>
    <xf numFmtId="39" fontId="37" fillId="0" borderId="12" xfId="0" applyNumberFormat="1" applyFont="1" applyBorder="1" applyAlignment="1">
      <alignment/>
    </xf>
    <xf numFmtId="39" fontId="37" fillId="0" borderId="13" xfId="0" applyNumberFormat="1" applyFont="1" applyBorder="1" applyAlignment="1">
      <alignment/>
    </xf>
    <xf numFmtId="49" fontId="36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7" fontId="36" fillId="0" borderId="15" xfId="0" applyNumberFormat="1" applyFont="1" applyBorder="1" applyAlignment="1">
      <alignment/>
    </xf>
    <xf numFmtId="7" fontId="36" fillId="0" borderId="0" xfId="0" applyNumberFormat="1" applyFont="1" applyAlignment="1">
      <alignment/>
    </xf>
    <xf numFmtId="7" fontId="37" fillId="0" borderId="0" xfId="0" applyNumberFormat="1" applyFont="1" applyBorder="1" applyAlignment="1">
      <alignment/>
    </xf>
    <xf numFmtId="7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47625</xdr:colOff>
      <xdr:row>2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47625</xdr:colOff>
      <xdr:row>2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85725</xdr:colOff>
      <xdr:row>3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85725</xdr:colOff>
      <xdr:row>3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J51"/>
  <sheetViews>
    <sheetView zoomScalePageLayoutView="0" workbookViewId="0" topLeftCell="A1">
      <pane xSplit="5" ySplit="3" topLeftCell="F3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IV1"/>
    </sheetView>
  </sheetViews>
  <sheetFormatPr defaultColWidth="9.140625" defaultRowHeight="15"/>
  <cols>
    <col min="1" max="2" width="6.00390625" style="7" customWidth="1"/>
    <col min="3" max="3" width="5.8515625" style="7" customWidth="1"/>
    <col min="4" max="4" width="6.421875" style="7" customWidth="1"/>
    <col min="5" max="5" width="30.7109375" style="7" customWidth="1"/>
    <col min="6" max="6" width="13.8515625" style="8" customWidth="1"/>
    <col min="7" max="7" width="2.28125" style="8" customWidth="1"/>
    <col min="8" max="8" width="12.28125" style="8" customWidth="1"/>
    <col min="9" max="9" width="2.28125" style="8" customWidth="1"/>
    <col min="10" max="10" width="15.140625" style="8" customWidth="1"/>
    <col min="11" max="11" width="15.140625" style="0" customWidth="1"/>
  </cols>
  <sheetData>
    <row r="2" spans="1:10" ht="15.75" thickBot="1">
      <c r="A2" s="1"/>
      <c r="B2" s="1"/>
      <c r="C2" s="1"/>
      <c r="D2" s="1"/>
      <c r="E2" s="1"/>
      <c r="F2" s="10"/>
      <c r="G2" s="9"/>
      <c r="H2" s="10"/>
      <c r="I2" s="9"/>
      <c r="J2" s="10"/>
    </row>
    <row r="3" spans="1:10" s="6" customFormat="1" ht="16.5" thickBot="1" thickTop="1">
      <c r="A3" s="4"/>
      <c r="B3" s="4"/>
      <c r="C3" s="4"/>
      <c r="D3" s="4"/>
      <c r="E3" s="4"/>
      <c r="F3" s="17" t="s">
        <v>19</v>
      </c>
      <c r="G3" s="18"/>
      <c r="H3" s="17" t="s">
        <v>20</v>
      </c>
      <c r="I3" s="18"/>
      <c r="J3" s="17" t="s">
        <v>21</v>
      </c>
    </row>
    <row r="4" spans="1:10" ht="15.75" thickTop="1">
      <c r="A4" s="1"/>
      <c r="B4" s="1" t="s">
        <v>22</v>
      </c>
      <c r="C4" s="1"/>
      <c r="D4" s="1"/>
      <c r="E4" s="1"/>
      <c r="F4" s="11"/>
      <c r="G4" s="12"/>
      <c r="H4" s="11"/>
      <c r="I4" s="12"/>
      <c r="J4" s="11"/>
    </row>
    <row r="5" spans="1:10" ht="15">
      <c r="A5" s="1"/>
      <c r="B5" s="1"/>
      <c r="C5" s="1" t="s">
        <v>23</v>
      </c>
      <c r="D5" s="1"/>
      <c r="E5" s="1"/>
      <c r="F5" s="11"/>
      <c r="G5" s="12"/>
      <c r="H5" s="11"/>
      <c r="I5" s="12"/>
      <c r="J5" s="11"/>
    </row>
    <row r="6" spans="1:10" ht="15.75" thickBot="1">
      <c r="A6" s="1"/>
      <c r="B6" s="1"/>
      <c r="C6" s="1"/>
      <c r="D6" s="1" t="s">
        <v>24</v>
      </c>
      <c r="E6" s="1"/>
      <c r="F6" s="21">
        <v>0</v>
      </c>
      <c r="G6" s="22"/>
      <c r="H6" s="21">
        <v>37000</v>
      </c>
      <c r="I6" s="22"/>
      <c r="J6" s="21">
        <v>37000</v>
      </c>
    </row>
    <row r="7" spans="1:10" ht="15.75" thickBot="1">
      <c r="A7" s="1"/>
      <c r="B7" s="1"/>
      <c r="C7" s="1" t="s">
        <v>25</v>
      </c>
      <c r="D7" s="1"/>
      <c r="E7" s="1"/>
      <c r="F7" s="14">
        <f>ROUND(SUM(F5:F6),5)</f>
        <v>0</v>
      </c>
      <c r="G7" s="11"/>
      <c r="H7" s="14">
        <f>ROUND(SUM(H5:H6),5)</f>
        <v>37000</v>
      </c>
      <c r="I7" s="11"/>
      <c r="J7" s="14">
        <f>ROUND(SUM(J5:J6),5)</f>
        <v>37000</v>
      </c>
    </row>
    <row r="8" spans="1:10" ht="30" customHeight="1">
      <c r="A8" s="1"/>
      <c r="B8" s="1" t="s">
        <v>26</v>
      </c>
      <c r="C8" s="1"/>
      <c r="D8" s="1"/>
      <c r="E8" s="1"/>
      <c r="F8" s="11">
        <f>ROUND(F4+F7,5)</f>
        <v>0</v>
      </c>
      <c r="G8" s="11"/>
      <c r="H8" s="11">
        <f>ROUND(H4+H7,5)</f>
        <v>37000</v>
      </c>
      <c r="I8" s="11"/>
      <c r="J8" s="11">
        <f>ROUND(J4+J7,5)</f>
        <v>37000</v>
      </c>
    </row>
    <row r="9" spans="1:10" ht="30" customHeight="1">
      <c r="A9" s="1"/>
      <c r="B9" s="1" t="s">
        <v>27</v>
      </c>
      <c r="C9" s="1"/>
      <c r="D9" s="1"/>
      <c r="E9" s="1"/>
      <c r="F9" s="11"/>
      <c r="G9" s="11"/>
      <c r="H9" s="11"/>
      <c r="I9" s="11"/>
      <c r="J9" s="11"/>
    </row>
    <row r="10" spans="1:10" ht="15">
      <c r="A10" s="1"/>
      <c r="B10" s="1"/>
      <c r="C10" s="1" t="s">
        <v>28</v>
      </c>
      <c r="D10" s="1"/>
      <c r="E10" s="1"/>
      <c r="F10" s="11"/>
      <c r="G10" s="11"/>
      <c r="H10" s="11"/>
      <c r="I10" s="11"/>
      <c r="J10" s="11"/>
    </row>
    <row r="11" spans="1:10" ht="15">
      <c r="A11" s="1"/>
      <c r="B11" s="1"/>
      <c r="C11" s="1"/>
      <c r="D11" s="1" t="s">
        <v>29</v>
      </c>
      <c r="E11" s="1"/>
      <c r="F11" s="11"/>
      <c r="G11" s="11"/>
      <c r="H11" s="11"/>
      <c r="I11" s="11"/>
      <c r="J11" s="11"/>
    </row>
    <row r="12" spans="1:10" ht="15.75" thickBot="1">
      <c r="A12" s="1"/>
      <c r="B12" s="1"/>
      <c r="C12" s="1"/>
      <c r="D12" s="1"/>
      <c r="E12" s="1" t="s">
        <v>30</v>
      </c>
      <c r="F12" s="15">
        <v>0</v>
      </c>
      <c r="G12" s="11"/>
      <c r="H12" s="15">
        <v>0</v>
      </c>
      <c r="I12" s="11"/>
      <c r="J12" s="15">
        <v>200</v>
      </c>
    </row>
    <row r="13" spans="1:10" ht="15">
      <c r="A13" s="1"/>
      <c r="B13" s="1"/>
      <c r="C13" s="1"/>
      <c r="D13" s="1" t="s">
        <v>31</v>
      </c>
      <c r="E13" s="1"/>
      <c r="F13" s="11">
        <f>ROUND(SUM(F11:F12),5)</f>
        <v>0</v>
      </c>
      <c r="G13" s="11"/>
      <c r="H13" s="11">
        <f>ROUND(SUM(H11:H12),5)</f>
        <v>0</v>
      </c>
      <c r="I13" s="11"/>
      <c r="J13" s="11">
        <f>ROUND(SUM(J11:J12),5)</f>
        <v>200</v>
      </c>
    </row>
    <row r="14" spans="1:10" ht="30" customHeight="1">
      <c r="A14" s="1"/>
      <c r="B14" s="1"/>
      <c r="C14" s="1"/>
      <c r="D14" s="1" t="s">
        <v>32</v>
      </c>
      <c r="E14" s="1"/>
      <c r="F14" s="11"/>
      <c r="G14" s="11"/>
      <c r="H14" s="11"/>
      <c r="I14" s="11"/>
      <c r="J14" s="11"/>
    </row>
    <row r="15" spans="1:10" ht="15.75" thickBot="1">
      <c r="A15" s="1"/>
      <c r="B15" s="1"/>
      <c r="C15" s="1"/>
      <c r="D15" s="1"/>
      <c r="E15" s="1" t="s">
        <v>33</v>
      </c>
      <c r="F15" s="15">
        <v>0</v>
      </c>
      <c r="G15" s="11"/>
      <c r="H15" s="15">
        <v>0</v>
      </c>
      <c r="I15" s="11"/>
      <c r="J15" s="15">
        <v>4200</v>
      </c>
    </row>
    <row r="16" spans="1:10" ht="15">
      <c r="A16" s="1"/>
      <c r="B16" s="1"/>
      <c r="C16" s="1"/>
      <c r="D16" s="1" t="s">
        <v>34</v>
      </c>
      <c r="E16" s="1"/>
      <c r="F16" s="11">
        <f>ROUND(SUM(F14:F15),5)</f>
        <v>0</v>
      </c>
      <c r="G16" s="11"/>
      <c r="H16" s="11">
        <f>ROUND(SUM(H14:H15),5)</f>
        <v>0</v>
      </c>
      <c r="I16" s="11"/>
      <c r="J16" s="11">
        <f>ROUND(SUM(J14:J15),5)</f>
        <v>4200</v>
      </c>
    </row>
    <row r="17" spans="1:10" ht="30" customHeight="1">
      <c r="A17" s="1"/>
      <c r="B17" s="1"/>
      <c r="C17" s="1"/>
      <c r="D17" s="1" t="s">
        <v>35</v>
      </c>
      <c r="E17" s="1"/>
      <c r="F17" s="11"/>
      <c r="G17" s="11"/>
      <c r="H17" s="11"/>
      <c r="I17" s="11"/>
      <c r="J17" s="11"/>
    </row>
    <row r="18" spans="1:10" ht="15">
      <c r="A18" s="1"/>
      <c r="B18" s="1"/>
      <c r="C18" s="1"/>
      <c r="D18" s="1"/>
      <c r="E18" s="1" t="s">
        <v>36</v>
      </c>
      <c r="F18" s="11">
        <v>0</v>
      </c>
      <c r="G18" s="11"/>
      <c r="H18" s="11">
        <v>0</v>
      </c>
      <c r="I18" s="11"/>
      <c r="J18" s="11">
        <v>100</v>
      </c>
    </row>
    <row r="19" spans="1:10" ht="15">
      <c r="A19" s="1"/>
      <c r="B19" s="1"/>
      <c r="C19" s="1"/>
      <c r="D19" s="1"/>
      <c r="E19" s="1" t="s">
        <v>37</v>
      </c>
      <c r="F19" s="11">
        <v>0</v>
      </c>
      <c r="G19" s="11"/>
      <c r="H19" s="11">
        <v>0</v>
      </c>
      <c r="I19" s="11"/>
      <c r="J19" s="11">
        <v>350</v>
      </c>
    </row>
    <row r="20" spans="1:10" ht="15">
      <c r="A20" s="1"/>
      <c r="B20" s="1"/>
      <c r="C20" s="1"/>
      <c r="D20" s="1"/>
      <c r="E20" s="1" t="s">
        <v>38</v>
      </c>
      <c r="F20" s="11">
        <v>0</v>
      </c>
      <c r="G20" s="11"/>
      <c r="H20" s="11">
        <v>0</v>
      </c>
      <c r="I20" s="11"/>
      <c r="J20" s="11">
        <v>1800</v>
      </c>
    </row>
    <row r="21" spans="1:10" ht="15">
      <c r="A21" s="1"/>
      <c r="B21" s="1"/>
      <c r="C21" s="1"/>
      <c r="D21" s="1"/>
      <c r="E21" s="1" t="s">
        <v>39</v>
      </c>
      <c r="F21" s="11">
        <v>0</v>
      </c>
      <c r="G21" s="11"/>
      <c r="H21" s="11">
        <v>0</v>
      </c>
      <c r="I21" s="11"/>
      <c r="J21" s="11">
        <v>300</v>
      </c>
    </row>
    <row r="22" spans="1:10" ht="15">
      <c r="A22" s="1"/>
      <c r="B22" s="1"/>
      <c r="C22" s="1"/>
      <c r="D22" s="1"/>
      <c r="E22" s="1" t="s">
        <v>40</v>
      </c>
      <c r="F22" s="11">
        <v>0</v>
      </c>
      <c r="G22" s="11"/>
      <c r="H22" s="11">
        <v>0</v>
      </c>
      <c r="I22" s="11"/>
      <c r="J22" s="11">
        <v>110</v>
      </c>
    </row>
    <row r="23" spans="1:10" ht="15">
      <c r="A23" s="1"/>
      <c r="B23" s="1"/>
      <c r="C23" s="1"/>
      <c r="D23" s="1"/>
      <c r="E23" s="1" t="s">
        <v>41</v>
      </c>
      <c r="F23" s="11">
        <v>0</v>
      </c>
      <c r="G23" s="11"/>
      <c r="H23" s="11">
        <v>0</v>
      </c>
      <c r="I23" s="11"/>
      <c r="J23" s="11">
        <v>200</v>
      </c>
    </row>
    <row r="24" spans="1:10" ht="15">
      <c r="A24" s="1"/>
      <c r="B24" s="1"/>
      <c r="C24" s="1"/>
      <c r="D24" s="1"/>
      <c r="E24" s="1" t="s">
        <v>42</v>
      </c>
      <c r="F24" s="11">
        <v>0</v>
      </c>
      <c r="G24" s="11"/>
      <c r="H24" s="11">
        <v>0</v>
      </c>
      <c r="I24" s="11"/>
      <c r="J24" s="11">
        <v>75</v>
      </c>
    </row>
    <row r="25" spans="1:10" ht="15.75" thickBot="1">
      <c r="A25" s="1"/>
      <c r="B25" s="1"/>
      <c r="C25" s="1"/>
      <c r="D25" s="1"/>
      <c r="E25" s="1" t="s">
        <v>43</v>
      </c>
      <c r="F25" s="15">
        <v>0.01</v>
      </c>
      <c r="G25" s="11"/>
      <c r="H25" s="15">
        <v>10.31</v>
      </c>
      <c r="I25" s="11"/>
      <c r="J25" s="15">
        <v>120</v>
      </c>
    </row>
    <row r="26" spans="1:10" ht="15">
      <c r="A26" s="1"/>
      <c r="B26" s="1"/>
      <c r="C26" s="1"/>
      <c r="D26" s="1" t="s">
        <v>44</v>
      </c>
      <c r="E26" s="1"/>
      <c r="F26" s="11">
        <f>ROUND(SUM(F17:F25),5)</f>
        <v>0.01</v>
      </c>
      <c r="G26" s="11"/>
      <c r="H26" s="11">
        <f>ROUND(SUM(H17:H25),5)</f>
        <v>10.31</v>
      </c>
      <c r="I26" s="11"/>
      <c r="J26" s="11">
        <f>ROUND(SUM(J17:J25),5)</f>
        <v>3055</v>
      </c>
    </row>
    <row r="27" spans="1:10" ht="30" customHeight="1">
      <c r="A27" s="1"/>
      <c r="B27" s="1"/>
      <c r="C27" s="1"/>
      <c r="D27" s="1" t="s">
        <v>45</v>
      </c>
      <c r="E27" s="1"/>
      <c r="F27" s="11"/>
      <c r="G27" s="11"/>
      <c r="H27" s="11"/>
      <c r="I27" s="11"/>
      <c r="J27" s="11"/>
    </row>
    <row r="28" spans="1:10" ht="15.75" thickBot="1">
      <c r="A28" s="1"/>
      <c r="B28" s="1"/>
      <c r="C28" s="1"/>
      <c r="D28" s="1"/>
      <c r="E28" s="1" t="s">
        <v>46</v>
      </c>
      <c r="F28" s="13">
        <v>402</v>
      </c>
      <c r="G28" s="11"/>
      <c r="H28" s="13">
        <v>402</v>
      </c>
      <c r="I28" s="11"/>
      <c r="J28" s="13">
        <v>3500</v>
      </c>
    </row>
    <row r="29" spans="1:10" ht="15.75" thickBot="1">
      <c r="A29" s="1"/>
      <c r="B29" s="1"/>
      <c r="C29" s="1"/>
      <c r="D29" s="1" t="s">
        <v>47</v>
      </c>
      <c r="E29" s="1"/>
      <c r="F29" s="14">
        <f>ROUND(SUM(F27:F28),5)</f>
        <v>402</v>
      </c>
      <c r="G29" s="11"/>
      <c r="H29" s="14">
        <f>ROUND(SUM(H27:H28),5)</f>
        <v>402</v>
      </c>
      <c r="I29" s="11"/>
      <c r="J29" s="14">
        <f>ROUND(SUM(J27:J28),5)</f>
        <v>3500</v>
      </c>
    </row>
    <row r="30" spans="1:10" ht="30" customHeight="1">
      <c r="A30" s="1"/>
      <c r="B30" s="1"/>
      <c r="C30" s="1" t="s">
        <v>48</v>
      </c>
      <c r="D30" s="1"/>
      <c r="E30" s="1"/>
      <c r="F30" s="11">
        <f>ROUND(F10+F13+F16+F26+F29,5)</f>
        <v>402.01</v>
      </c>
      <c r="G30" s="11"/>
      <c r="H30" s="11">
        <f>ROUND(H10+H13+H16+H26+H29,5)</f>
        <v>412.31</v>
      </c>
      <c r="I30" s="11"/>
      <c r="J30" s="11">
        <f>ROUND(J10+J13+J16+J26+J29,5)</f>
        <v>10955</v>
      </c>
    </row>
    <row r="31" spans="1:10" ht="30" customHeight="1">
      <c r="A31" s="1"/>
      <c r="B31" s="1"/>
      <c r="C31" s="1" t="s">
        <v>49</v>
      </c>
      <c r="D31" s="1"/>
      <c r="E31" s="1"/>
      <c r="F31" s="11"/>
      <c r="G31" s="11"/>
      <c r="H31" s="11"/>
      <c r="I31" s="11"/>
      <c r="J31" s="11"/>
    </row>
    <row r="32" spans="1:10" ht="15">
      <c r="A32" s="1"/>
      <c r="B32" s="1"/>
      <c r="C32" s="1"/>
      <c r="D32" s="1" t="s">
        <v>50</v>
      </c>
      <c r="E32" s="1"/>
      <c r="F32" s="11"/>
      <c r="G32" s="11"/>
      <c r="H32" s="11"/>
      <c r="I32" s="11"/>
      <c r="J32" s="11"/>
    </row>
    <row r="33" spans="1:10" ht="15">
      <c r="A33" s="1"/>
      <c r="B33" s="1"/>
      <c r="C33" s="1"/>
      <c r="D33" s="1"/>
      <c r="E33" s="1" t="s">
        <v>51</v>
      </c>
      <c r="F33" s="11">
        <v>2182.78</v>
      </c>
      <c r="G33" s="11"/>
      <c r="H33" s="11">
        <v>7679.69</v>
      </c>
      <c r="I33" s="11"/>
      <c r="J33" s="11">
        <v>8000</v>
      </c>
    </row>
    <row r="34" spans="1:10" ht="15.75" thickBot="1">
      <c r="A34" s="1"/>
      <c r="B34" s="1"/>
      <c r="C34" s="1"/>
      <c r="D34" s="1"/>
      <c r="E34" s="1" t="s">
        <v>52</v>
      </c>
      <c r="F34" s="15">
        <v>-2182.78</v>
      </c>
      <c r="G34" s="11"/>
      <c r="H34" s="15">
        <v>-7679.69</v>
      </c>
      <c r="I34" s="11"/>
      <c r="J34" s="15">
        <v>-8000</v>
      </c>
    </row>
    <row r="35" spans="1:10" ht="15">
      <c r="A35" s="1"/>
      <c r="B35" s="1"/>
      <c r="C35" s="1"/>
      <c r="D35" s="1" t="s">
        <v>53</v>
      </c>
      <c r="E35" s="1"/>
      <c r="F35" s="11">
        <f>ROUND(SUM(F32:F34),5)</f>
        <v>0</v>
      </c>
      <c r="G35" s="11"/>
      <c r="H35" s="11">
        <f>ROUND(SUM(H32:H34),5)</f>
        <v>0</v>
      </c>
      <c r="I35" s="11"/>
      <c r="J35" s="11">
        <f>ROUND(SUM(J32:J34),5)</f>
        <v>0</v>
      </c>
    </row>
    <row r="36" spans="1:10" ht="30" customHeight="1">
      <c r="A36" s="1"/>
      <c r="B36" s="1"/>
      <c r="C36" s="1"/>
      <c r="D36" s="1" t="s">
        <v>54</v>
      </c>
      <c r="E36" s="1"/>
      <c r="F36" s="11"/>
      <c r="G36" s="11"/>
      <c r="H36" s="11"/>
      <c r="I36" s="11"/>
      <c r="J36" s="11"/>
    </row>
    <row r="37" spans="1:10" ht="15.75" thickBot="1">
      <c r="A37" s="1"/>
      <c r="B37" s="1"/>
      <c r="C37" s="1"/>
      <c r="D37" s="1"/>
      <c r="E37" s="1" t="s">
        <v>55</v>
      </c>
      <c r="F37" s="15">
        <v>0</v>
      </c>
      <c r="G37" s="11"/>
      <c r="H37" s="15">
        <v>0</v>
      </c>
      <c r="I37" s="11"/>
      <c r="J37" s="15">
        <v>1000</v>
      </c>
    </row>
    <row r="38" spans="1:10" ht="15">
      <c r="A38" s="1"/>
      <c r="B38" s="1"/>
      <c r="C38" s="1"/>
      <c r="D38" s="1" t="s">
        <v>56</v>
      </c>
      <c r="E38" s="1"/>
      <c r="F38" s="11">
        <f>ROUND(SUM(F36:F37),5)</f>
        <v>0</v>
      </c>
      <c r="G38" s="11"/>
      <c r="H38" s="11">
        <f>ROUND(SUM(H36:H37),5)</f>
        <v>0</v>
      </c>
      <c r="I38" s="11"/>
      <c r="J38" s="11">
        <f>ROUND(SUM(J36:J37),5)</f>
        <v>1000</v>
      </c>
    </row>
    <row r="39" spans="1:10" ht="30" customHeight="1">
      <c r="A39" s="1"/>
      <c r="B39" s="1"/>
      <c r="C39" s="1"/>
      <c r="D39" s="1" t="s">
        <v>57</v>
      </c>
      <c r="E39" s="1"/>
      <c r="F39" s="11"/>
      <c r="G39" s="11"/>
      <c r="H39" s="11"/>
      <c r="I39" s="11"/>
      <c r="J39" s="11"/>
    </row>
    <row r="40" spans="1:10" ht="15">
      <c r="A40" s="1"/>
      <c r="B40" s="1"/>
      <c r="C40" s="1"/>
      <c r="D40" s="1"/>
      <c r="E40" s="1" t="s">
        <v>58</v>
      </c>
      <c r="F40" s="11">
        <v>0</v>
      </c>
      <c r="G40" s="11"/>
      <c r="H40" s="11">
        <v>1091.41</v>
      </c>
      <c r="I40" s="11"/>
      <c r="J40" s="11">
        <v>2000</v>
      </c>
    </row>
    <row r="41" spans="1:10" ht="15">
      <c r="A41" s="1"/>
      <c r="B41" s="1"/>
      <c r="C41" s="1"/>
      <c r="D41" s="1"/>
      <c r="E41" s="1" t="s">
        <v>59</v>
      </c>
      <c r="F41" s="11">
        <v>0</v>
      </c>
      <c r="G41" s="11"/>
      <c r="H41" s="11">
        <v>275</v>
      </c>
      <c r="I41" s="11"/>
      <c r="J41" s="11">
        <v>275</v>
      </c>
    </row>
    <row r="42" spans="1:10" ht="15">
      <c r="A42" s="1"/>
      <c r="B42" s="1"/>
      <c r="C42" s="1"/>
      <c r="D42" s="1"/>
      <c r="E42" s="1" t="s">
        <v>60</v>
      </c>
      <c r="F42" s="11">
        <v>0</v>
      </c>
      <c r="G42" s="11"/>
      <c r="H42" s="11">
        <v>0</v>
      </c>
      <c r="I42" s="11"/>
      <c r="J42" s="11">
        <v>0</v>
      </c>
    </row>
    <row r="43" spans="1:10" ht="15.75" thickBot="1">
      <c r="A43" s="1"/>
      <c r="B43" s="1"/>
      <c r="C43" s="1"/>
      <c r="D43" s="1"/>
      <c r="E43" s="1" t="s">
        <v>61</v>
      </c>
      <c r="F43" s="15">
        <v>0</v>
      </c>
      <c r="G43" s="11"/>
      <c r="H43" s="15">
        <v>0</v>
      </c>
      <c r="I43" s="11"/>
      <c r="J43" s="15">
        <v>250</v>
      </c>
    </row>
    <row r="44" spans="1:10" ht="15">
      <c r="A44" s="1"/>
      <c r="B44" s="1"/>
      <c r="C44" s="1"/>
      <c r="D44" s="1" t="s">
        <v>62</v>
      </c>
      <c r="E44" s="1"/>
      <c r="F44" s="11">
        <f>ROUND(SUM(F39:F43),5)</f>
        <v>0</v>
      </c>
      <c r="G44" s="11"/>
      <c r="H44" s="11">
        <f>ROUND(SUM(H39:H43),5)</f>
        <v>1366.41</v>
      </c>
      <c r="I44" s="11"/>
      <c r="J44" s="11">
        <f>ROUND(SUM(J39:J43),5)</f>
        <v>2525</v>
      </c>
    </row>
    <row r="45" spans="1:10" ht="30" customHeight="1">
      <c r="A45" s="1"/>
      <c r="B45" s="1"/>
      <c r="C45" s="1"/>
      <c r="D45" s="1" t="s">
        <v>63</v>
      </c>
      <c r="E45" s="1"/>
      <c r="F45" s="11"/>
      <c r="G45" s="11"/>
      <c r="H45" s="11"/>
      <c r="I45" s="11"/>
      <c r="J45" s="11"/>
    </row>
    <row r="46" spans="1:10" ht="15">
      <c r="A46" s="1"/>
      <c r="B46" s="1"/>
      <c r="C46" s="1"/>
      <c r="D46" s="1"/>
      <c r="E46" s="1" t="s">
        <v>64</v>
      </c>
      <c r="F46" s="11">
        <v>20</v>
      </c>
      <c r="G46" s="11"/>
      <c r="H46" s="11">
        <v>60</v>
      </c>
      <c r="I46" s="11"/>
      <c r="J46" s="11">
        <v>240</v>
      </c>
    </row>
    <row r="47" spans="1:10" ht="15.75" thickBot="1">
      <c r="A47" s="1"/>
      <c r="B47" s="1"/>
      <c r="C47" s="1"/>
      <c r="D47" s="1"/>
      <c r="E47" s="1" t="s">
        <v>65</v>
      </c>
      <c r="F47" s="13">
        <v>150</v>
      </c>
      <c r="G47" s="11"/>
      <c r="H47" s="13">
        <v>450</v>
      </c>
      <c r="I47" s="11"/>
      <c r="J47" s="13">
        <v>1800</v>
      </c>
    </row>
    <row r="48" spans="1:10" ht="15.75" thickBot="1">
      <c r="A48" s="1"/>
      <c r="B48" s="1"/>
      <c r="C48" s="1"/>
      <c r="D48" s="1" t="s">
        <v>66</v>
      </c>
      <c r="E48" s="1"/>
      <c r="F48" s="16">
        <f>ROUND(SUM(F45:F47),5)</f>
        <v>170</v>
      </c>
      <c r="G48" s="11"/>
      <c r="H48" s="16">
        <f>ROUND(SUM(H45:H47),5)</f>
        <v>510</v>
      </c>
      <c r="I48" s="11"/>
      <c r="J48" s="16">
        <f>ROUND(SUM(J45:J47),5)</f>
        <v>2040</v>
      </c>
    </row>
    <row r="49" spans="1:10" ht="30" customHeight="1" thickBot="1">
      <c r="A49" s="1"/>
      <c r="B49" s="1"/>
      <c r="C49" s="1" t="s">
        <v>67</v>
      </c>
      <c r="D49" s="1"/>
      <c r="E49" s="1"/>
      <c r="F49" s="16">
        <f>ROUND(F31+F35+F38+F44+F48,5)</f>
        <v>170</v>
      </c>
      <c r="G49" s="11"/>
      <c r="H49" s="16">
        <f>ROUND(H31+H35+H38+H44+H48,5)</f>
        <v>1876.41</v>
      </c>
      <c r="I49" s="11"/>
      <c r="J49" s="16">
        <f>ROUND(J31+J35+J38+J44+J48,5)</f>
        <v>5565</v>
      </c>
    </row>
    <row r="50" spans="1:10" ht="30" customHeight="1" thickBot="1">
      <c r="A50" s="1"/>
      <c r="B50" s="1" t="s">
        <v>68</v>
      </c>
      <c r="C50" s="1"/>
      <c r="D50" s="1"/>
      <c r="E50" s="1"/>
      <c r="F50" s="16">
        <f>ROUND(F9+F30+F49,5)</f>
        <v>572.01</v>
      </c>
      <c r="G50" s="11"/>
      <c r="H50" s="16">
        <f>ROUND(H9+H30+H49,5)</f>
        <v>2288.72</v>
      </c>
      <c r="I50" s="11"/>
      <c r="J50" s="16">
        <f>ROUND(J9+J30+J49,5)</f>
        <v>16520</v>
      </c>
    </row>
    <row r="51" spans="1:10" s="3" customFormat="1" ht="30" customHeight="1" thickBot="1">
      <c r="A51" s="1" t="s">
        <v>69</v>
      </c>
      <c r="B51" s="1"/>
      <c r="C51" s="1"/>
      <c r="D51" s="1"/>
      <c r="E51" s="1"/>
      <c r="F51" s="19">
        <f>ROUND(F8-F50,5)</f>
        <v>-572.01</v>
      </c>
      <c r="G51" s="20"/>
      <c r="H51" s="19">
        <f>ROUND(H8-H50,5)</f>
        <v>34711.28</v>
      </c>
      <c r="I51" s="20"/>
      <c r="J51" s="19">
        <f>ROUND(J8-J50,5)</f>
        <v>20480</v>
      </c>
    </row>
    <row r="52" ht="15.75" thickTop="1"/>
  </sheetData>
  <sheetProtection/>
  <printOptions/>
  <pageMargins left="0.7" right="0.7" top="0.75" bottom="0.75" header="0.25" footer="0.3"/>
  <pageSetup fitToHeight="2" fitToWidth="1" horizontalDpi="600" verticalDpi="600" orientation="landscape" scale="78" r:id="rId2"/>
  <headerFooter>
    <oddHeader>&amp;L&amp;"Arial,Bold"&amp;8 1:07 PM
&amp;"Arial,Bold"&amp;8 10/11/12
&amp;"Arial,Bold"&amp;8 Cash Basis&amp;C&amp;"Arial,Bold"&amp;12 Tarzana Neighborhood Council
&amp;"Arial,Bold"&amp;14 Profit &amp;&amp; Loss Budget Performance
&amp;"Arial,Bold"&amp;10 September 2012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F2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21" sqref="C21"/>
    </sheetView>
  </sheetViews>
  <sheetFormatPr defaultColWidth="9.140625" defaultRowHeight="15"/>
  <cols>
    <col min="1" max="1" width="6.140625" style="7" customWidth="1"/>
    <col min="2" max="2" width="6.28125" style="7" customWidth="1"/>
    <col min="3" max="3" width="5.8515625" style="7" customWidth="1"/>
    <col min="4" max="4" width="6.140625" style="7" customWidth="1"/>
    <col min="5" max="5" width="34.421875" style="7" customWidth="1"/>
    <col min="6" max="6" width="13.8515625" style="8" customWidth="1"/>
  </cols>
  <sheetData>
    <row r="3" spans="1:6" s="6" customFormat="1" ht="15.75" thickBot="1">
      <c r="A3" s="4"/>
      <c r="B3" s="4"/>
      <c r="C3" s="4"/>
      <c r="D3" s="4"/>
      <c r="E3" s="4"/>
      <c r="F3" s="5" t="s">
        <v>0</v>
      </c>
    </row>
    <row r="4" spans="1:6" ht="15.75" thickTop="1">
      <c r="A4" s="1" t="s">
        <v>1</v>
      </c>
      <c r="B4" s="1"/>
      <c r="C4" s="1"/>
      <c r="D4" s="1"/>
      <c r="E4" s="1"/>
      <c r="F4" s="2"/>
    </row>
    <row r="5" spans="1:6" ht="15">
      <c r="A5" s="1"/>
      <c r="B5" s="1" t="s">
        <v>2</v>
      </c>
      <c r="C5" s="1"/>
      <c r="D5" s="1"/>
      <c r="E5" s="1"/>
      <c r="F5" s="2"/>
    </row>
    <row r="6" spans="1:6" ht="15">
      <c r="A6" s="1"/>
      <c r="B6" s="1"/>
      <c r="C6" s="1" t="s">
        <v>3</v>
      </c>
      <c r="D6" s="1"/>
      <c r="E6" s="1"/>
      <c r="F6" s="2"/>
    </row>
    <row r="7" spans="1:6" ht="15.75" thickBot="1">
      <c r="A7" s="1"/>
      <c r="B7" s="1"/>
      <c r="C7" s="1"/>
      <c r="D7" s="1" t="s">
        <v>4</v>
      </c>
      <c r="E7" s="1"/>
      <c r="F7" s="21">
        <v>35031.59</v>
      </c>
    </row>
    <row r="8" spans="1:6" ht="15.75" thickBot="1">
      <c r="A8" s="1"/>
      <c r="B8" s="1"/>
      <c r="C8" s="1" t="s">
        <v>5</v>
      </c>
      <c r="D8" s="1"/>
      <c r="E8" s="1"/>
      <c r="F8" s="16">
        <f>ROUND(SUM(F6:F7),5)</f>
        <v>35031.59</v>
      </c>
    </row>
    <row r="9" spans="1:6" ht="30" customHeight="1" thickBot="1">
      <c r="A9" s="1"/>
      <c r="B9" s="1" t="s">
        <v>6</v>
      </c>
      <c r="C9" s="1"/>
      <c r="D9" s="1"/>
      <c r="E9" s="1"/>
      <c r="F9" s="16">
        <f>ROUND(F5+F8,5)</f>
        <v>35031.59</v>
      </c>
    </row>
    <row r="10" spans="1:6" s="3" customFormat="1" ht="30" customHeight="1" thickBot="1">
      <c r="A10" s="1" t="s">
        <v>7</v>
      </c>
      <c r="B10" s="1"/>
      <c r="C10" s="1"/>
      <c r="D10" s="1"/>
      <c r="E10" s="1"/>
      <c r="F10" s="19">
        <f>ROUND(F4+F9,5)</f>
        <v>35031.59</v>
      </c>
    </row>
    <row r="11" spans="1:6" ht="31.5" customHeight="1" thickTop="1">
      <c r="A11" s="1" t="s">
        <v>8</v>
      </c>
      <c r="B11" s="1"/>
      <c r="C11" s="1"/>
      <c r="D11" s="1"/>
      <c r="E11" s="1"/>
      <c r="F11" s="22"/>
    </row>
    <row r="12" spans="1:6" ht="15">
      <c r="A12" s="1"/>
      <c r="B12" s="1" t="s">
        <v>9</v>
      </c>
      <c r="C12" s="1"/>
      <c r="D12" s="1"/>
      <c r="E12" s="1"/>
      <c r="F12" s="22"/>
    </row>
    <row r="13" spans="1:6" ht="15">
      <c r="A13" s="1"/>
      <c r="B13" s="1"/>
      <c r="C13" s="1" t="s">
        <v>10</v>
      </c>
      <c r="D13" s="1"/>
      <c r="E13" s="1"/>
      <c r="F13" s="22"/>
    </row>
    <row r="14" spans="1:6" ht="15">
      <c r="A14" s="1"/>
      <c r="B14" s="1"/>
      <c r="C14" s="1"/>
      <c r="D14" s="1" t="s">
        <v>11</v>
      </c>
      <c r="E14" s="1"/>
      <c r="F14" s="22"/>
    </row>
    <row r="15" spans="1:6" ht="15.75" thickBot="1">
      <c r="A15" s="1"/>
      <c r="B15" s="1"/>
      <c r="C15" s="1"/>
      <c r="D15" s="1"/>
      <c r="E15" s="1" t="s">
        <v>12</v>
      </c>
      <c r="F15" s="21">
        <v>320.31</v>
      </c>
    </row>
    <row r="16" spans="1:6" ht="15.75" thickBot="1">
      <c r="A16" s="1"/>
      <c r="B16" s="1"/>
      <c r="C16" s="1"/>
      <c r="D16" s="1" t="s">
        <v>13</v>
      </c>
      <c r="E16" s="1"/>
      <c r="F16" s="16">
        <f>ROUND(SUM(F14:F15),5)</f>
        <v>320.31</v>
      </c>
    </row>
    <row r="17" spans="1:6" ht="30" customHeight="1" thickBot="1">
      <c r="A17" s="1"/>
      <c r="B17" s="1"/>
      <c r="C17" s="1" t="s">
        <v>14</v>
      </c>
      <c r="D17" s="1"/>
      <c r="E17" s="1"/>
      <c r="F17" s="14">
        <f>ROUND(F13+F16,5)</f>
        <v>320.31</v>
      </c>
    </row>
    <row r="18" spans="1:6" ht="30" customHeight="1">
      <c r="A18" s="1"/>
      <c r="B18" s="1" t="s">
        <v>15</v>
      </c>
      <c r="C18" s="1"/>
      <c r="D18" s="1"/>
      <c r="E18" s="1"/>
      <c r="F18" s="11">
        <f>ROUND(F12+F17,5)</f>
        <v>320.31</v>
      </c>
    </row>
    <row r="19" spans="1:6" ht="30" customHeight="1">
      <c r="A19" s="1"/>
      <c r="B19" s="1" t="s">
        <v>16</v>
      </c>
      <c r="C19" s="1"/>
      <c r="D19" s="1"/>
      <c r="E19" s="1"/>
      <c r="F19" s="11"/>
    </row>
    <row r="20" spans="1:6" ht="15.75" thickBot="1">
      <c r="A20" s="1"/>
      <c r="B20" s="1"/>
      <c r="C20" s="1" t="s">
        <v>70</v>
      </c>
      <c r="D20" s="1"/>
      <c r="E20" s="1"/>
      <c r="F20" s="13">
        <v>34711.28</v>
      </c>
    </row>
    <row r="21" spans="1:6" ht="15.75" thickBot="1">
      <c r="A21" s="1"/>
      <c r="B21" s="1" t="s">
        <v>17</v>
      </c>
      <c r="C21" s="1"/>
      <c r="D21" s="1"/>
      <c r="E21" s="1"/>
      <c r="F21" s="16">
        <f>ROUND(SUM(F19:F20),5)</f>
        <v>34711.28</v>
      </c>
    </row>
    <row r="22" spans="1:6" s="3" customFormat="1" ht="30" customHeight="1" thickBot="1">
      <c r="A22" s="1" t="s">
        <v>18</v>
      </c>
      <c r="B22" s="1"/>
      <c r="C22" s="1"/>
      <c r="D22" s="1"/>
      <c r="E22" s="1"/>
      <c r="F22" s="19">
        <f>ROUND(F11+F18+F21,5)</f>
        <v>35031.59</v>
      </c>
    </row>
    <row r="23" ht="15.75" thickTop="1"/>
  </sheetData>
  <sheetProtection/>
  <printOptions/>
  <pageMargins left="0.7" right="0.7" top="0.75" bottom="0.75" header="0.25" footer="0.3"/>
  <pageSetup horizontalDpi="600" verticalDpi="600" orientation="portrait" r:id="rId2"/>
  <headerFooter>
    <oddHeader>&amp;L&amp;"Arial,Bold"&amp;8 1:05 PM
&amp;"Arial,Bold"&amp;8 10/11/12
&amp;"Arial,Bold"&amp;8 Cash Basis&amp;C&amp;"Arial,Bold"&amp;12 Tarzana Neighborhood Council
&amp;"Arial,Bold"&amp;14 Balance Sheet
&amp;"Arial,Bold"&amp;10 As of September 30, 2012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2012-10-11T23:57:49Z</cp:lastPrinted>
  <dcterms:created xsi:type="dcterms:W3CDTF">2012-10-11T20:05:12Z</dcterms:created>
  <dcterms:modified xsi:type="dcterms:W3CDTF">2012-10-12T00:00:20Z</dcterms:modified>
  <cp:category/>
  <cp:version/>
  <cp:contentType/>
  <cp:contentStatus/>
</cp:coreProperties>
</file>